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me\Documents\2022 1\10 PROYECTO DE GRADO\carpeta final brayan\"/>
    </mc:Choice>
  </mc:AlternateContent>
  <bookViews>
    <workbookView xWindow="0" yWindow="0" windowWidth="20490" windowHeight="6855" firstSheet="10" activeTab="12"/>
  </bookViews>
  <sheets>
    <sheet name="Distribución AM 3.123" sheetId="17" r:id="rId1"/>
    <sheet name="Distribución AM 2.2" sheetId="16" r:id="rId2"/>
    <sheet name="Comercialización AG. 1.3" sheetId="15" r:id="rId3"/>
    <sheet name="Comercialización AG. 1.2" sheetId="14" r:id="rId4"/>
    <sheet name="Comercialización AG. 1.1" sheetId="13" r:id="rId5"/>
    <sheet name="Procesamiento AM 1.3" sheetId="12" r:id="rId6"/>
    <sheet name="Procesamiento AM 1.2" sheetId="11" r:id="rId7"/>
    <sheet name="Procesamiento AM 1.1" sheetId="10" r:id="rId8"/>
    <sheet name="Abatecimiento RS. 2.3" sheetId="9" r:id="rId9"/>
    <sheet name="Abatecimiento RS. 2.2" sheetId="8" r:id="rId10"/>
    <sheet name="Abatecimiento RS. 2.4" sheetId="7" r:id="rId11"/>
    <sheet name="Abatecimiento RS. 2.1 " sheetId="6" r:id="rId12"/>
    <sheet name="Abatecimiento RS. 1.1" sheetId="5" r:id="rId13"/>
    <sheet name="Abatecimiento AG 2,9" sheetId="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7" l="1"/>
  <c r="K16" i="14"/>
  <c r="K17" i="13"/>
  <c r="K16" i="13"/>
  <c r="K16" i="8"/>
  <c r="K17" i="11"/>
  <c r="K16" i="9"/>
  <c r="K17" i="9"/>
  <c r="K17" i="4"/>
  <c r="L14" i="17"/>
  <c r="N14" i="17" s="1"/>
  <c r="L13" i="17"/>
  <c r="N13" i="17" s="1"/>
  <c r="N12" i="17"/>
  <c r="L12" i="17"/>
  <c r="M12" i="17" s="1"/>
  <c r="L11" i="17"/>
  <c r="N11" i="17" s="1"/>
  <c r="L10" i="17"/>
  <c r="N10" i="17" s="1"/>
  <c r="L14" i="16"/>
  <c r="N14" i="16" s="1"/>
  <c r="L13" i="16"/>
  <c r="N13" i="16" s="1"/>
  <c r="L12" i="16"/>
  <c r="M12" i="16" s="1"/>
  <c r="L11" i="16"/>
  <c r="N11" i="16" s="1"/>
  <c r="L10" i="16"/>
  <c r="M10" i="16" s="1"/>
  <c r="L14" i="15"/>
  <c r="N14" i="15" s="1"/>
  <c r="L13" i="15"/>
  <c r="N13" i="15" s="1"/>
  <c r="N12" i="15"/>
  <c r="L12" i="15"/>
  <c r="M12" i="15" s="1"/>
  <c r="L11" i="15"/>
  <c r="N11" i="15" s="1"/>
  <c r="L10" i="15"/>
  <c r="M10" i="15" s="1"/>
  <c r="L14" i="14"/>
  <c r="M14" i="14" s="1"/>
  <c r="L13" i="14"/>
  <c r="N13" i="14" s="1"/>
  <c r="L12" i="14"/>
  <c r="M12" i="14" s="1"/>
  <c r="N11" i="14"/>
  <c r="L11" i="14"/>
  <c r="M11" i="14" s="1"/>
  <c r="L10" i="14"/>
  <c r="N10" i="14" s="1"/>
  <c r="L14" i="13"/>
  <c r="M14" i="13" s="1"/>
  <c r="L13" i="13"/>
  <c r="N13" i="13" s="1"/>
  <c r="L12" i="13"/>
  <c r="M12" i="13" s="1"/>
  <c r="L11" i="13"/>
  <c r="N11" i="13" s="1"/>
  <c r="L10" i="13"/>
  <c r="N10" i="13" s="1"/>
  <c r="L14" i="12"/>
  <c r="M14" i="12" s="1"/>
  <c r="L13" i="12"/>
  <c r="N13" i="12" s="1"/>
  <c r="L12" i="12"/>
  <c r="M12" i="12" s="1"/>
  <c r="L11" i="12"/>
  <c r="M11" i="12" s="1"/>
  <c r="L10" i="12"/>
  <c r="N10" i="12" s="1"/>
  <c r="K16" i="12" s="1"/>
  <c r="L14" i="11"/>
  <c r="N14" i="11" s="1"/>
  <c r="L13" i="11"/>
  <c r="N13" i="11" s="1"/>
  <c r="L12" i="11"/>
  <c r="M12" i="11" s="1"/>
  <c r="L11" i="11"/>
  <c r="M11" i="11" s="1"/>
  <c r="L10" i="11"/>
  <c r="N10" i="11" s="1"/>
  <c r="K16" i="11" s="1"/>
  <c r="L14" i="10"/>
  <c r="N14" i="10" s="1"/>
  <c r="L13" i="10"/>
  <c r="N13" i="10" s="1"/>
  <c r="N12" i="10"/>
  <c r="L12" i="10"/>
  <c r="M12" i="10" s="1"/>
  <c r="L11" i="10"/>
  <c r="N11" i="10" s="1"/>
  <c r="L10" i="10"/>
  <c r="M10" i="10" s="1"/>
  <c r="L14" i="9"/>
  <c r="N14" i="9" s="1"/>
  <c r="L13" i="9"/>
  <c r="N13" i="9" s="1"/>
  <c r="N12" i="9"/>
  <c r="L12" i="9"/>
  <c r="M12" i="9" s="1"/>
  <c r="L11" i="9"/>
  <c r="N11" i="9" s="1"/>
  <c r="L10" i="9"/>
  <c r="M10" i="9" s="1"/>
  <c r="L14" i="8"/>
  <c r="N14" i="8" s="1"/>
  <c r="L13" i="8"/>
  <c r="N13" i="8" s="1"/>
  <c r="L12" i="8"/>
  <c r="M12" i="8" s="1"/>
  <c r="L11" i="8"/>
  <c r="N11" i="8" s="1"/>
  <c r="L10" i="8"/>
  <c r="N10" i="8" s="1"/>
  <c r="L14" i="7"/>
  <c r="N14" i="7" s="1"/>
  <c r="L13" i="7"/>
  <c r="N13" i="7" s="1"/>
  <c r="L12" i="7"/>
  <c r="M12" i="7" s="1"/>
  <c r="L11" i="7"/>
  <c r="N11" i="7" s="1"/>
  <c r="L10" i="7"/>
  <c r="M10" i="7" s="1"/>
  <c r="L14" i="6"/>
  <c r="N14" i="6" s="1"/>
  <c r="L13" i="6"/>
  <c r="N13" i="6" s="1"/>
  <c r="N12" i="6"/>
  <c r="L12" i="6"/>
  <c r="M12" i="6" s="1"/>
  <c r="L11" i="6"/>
  <c r="N11" i="6" s="1"/>
  <c r="L10" i="6"/>
  <c r="N10" i="6" s="1"/>
  <c r="K16" i="6" s="1"/>
  <c r="M11" i="17" l="1"/>
  <c r="N12" i="16"/>
  <c r="M11" i="16"/>
  <c r="M11" i="15"/>
  <c r="N12" i="12"/>
  <c r="N11" i="12"/>
  <c r="M11" i="10"/>
  <c r="N12" i="7"/>
  <c r="M11" i="7"/>
  <c r="M11" i="6"/>
  <c r="N12" i="14"/>
  <c r="M11" i="13"/>
  <c r="N12" i="13"/>
  <c r="N12" i="8"/>
  <c r="M11" i="8"/>
  <c r="N11" i="11"/>
  <c r="N12" i="11"/>
  <c r="M11" i="9"/>
  <c r="M10" i="17"/>
  <c r="M14" i="17"/>
  <c r="M13" i="17"/>
  <c r="M14" i="16"/>
  <c r="N10" i="16"/>
  <c r="M13" i="16"/>
  <c r="M14" i="15"/>
  <c r="N10" i="15"/>
  <c r="M13" i="15"/>
  <c r="M10" i="14"/>
  <c r="M13" i="14"/>
  <c r="N14" i="14"/>
  <c r="M10" i="13"/>
  <c r="M13" i="13"/>
  <c r="N14" i="13"/>
  <c r="M10" i="12"/>
  <c r="M13" i="12"/>
  <c r="N14" i="12"/>
  <c r="M10" i="11"/>
  <c r="M14" i="11"/>
  <c r="M13" i="11"/>
  <c r="M14" i="10"/>
  <c r="N10" i="10"/>
  <c r="K16" i="10" s="1"/>
  <c r="M13" i="10"/>
  <c r="M14" i="9"/>
  <c r="N10" i="9"/>
  <c r="M13" i="9"/>
  <c r="M10" i="8"/>
  <c r="M14" i="8"/>
  <c r="M13" i="8"/>
  <c r="M14" i="7"/>
  <c r="N10" i="7"/>
  <c r="M13" i="7"/>
  <c r="M10" i="6"/>
  <c r="M14" i="6"/>
  <c r="M13" i="6"/>
  <c r="L14" i="5"/>
  <c r="N14" i="5" s="1"/>
  <c r="L13" i="5"/>
  <c r="N13" i="5" s="1"/>
  <c r="L12" i="5"/>
  <c r="N12" i="5" s="1"/>
  <c r="N11" i="5"/>
  <c r="L11" i="5"/>
  <c r="M11" i="5" s="1"/>
  <c r="L10" i="5"/>
  <c r="N10" i="5" s="1"/>
  <c r="K16" i="5" s="1"/>
  <c r="M14" i="5" l="1"/>
  <c r="M10" i="5"/>
  <c r="M13" i="5"/>
  <c r="M12" i="5"/>
  <c r="L14" i="4"/>
  <c r="N14" i="4" s="1"/>
  <c r="L13" i="4"/>
  <c r="M13" i="4" s="1"/>
  <c r="L12" i="4"/>
  <c r="N12" i="4" s="1"/>
  <c r="L11" i="4"/>
  <c r="N11" i="4" s="1"/>
  <c r="L10" i="4"/>
  <c r="N10" i="4" s="1"/>
  <c r="K16" i="4" s="1"/>
  <c r="M12" i="4" l="1"/>
  <c r="N13" i="4"/>
  <c r="M11" i="4"/>
  <c r="M10" i="4"/>
  <c r="M14" i="4"/>
</calcChain>
</file>

<file path=xl/sharedStrings.xml><?xml version="1.0" encoding="utf-8"?>
<sst xmlns="http://schemas.openxmlformats.org/spreadsheetml/2006/main" count="737" uniqueCount="115">
  <si>
    <t>Definición de Categorías de Proceso</t>
  </si>
  <si>
    <t>Métricas</t>
  </si>
  <si>
    <t>Costos</t>
  </si>
  <si>
    <t>Activos</t>
  </si>
  <si>
    <t>Mejores Prácticas</t>
  </si>
  <si>
    <t>Características</t>
  </si>
  <si>
    <t>Número de Proceso :</t>
  </si>
  <si>
    <t>Analisis de componente</t>
  </si>
  <si>
    <t>Agilidad</t>
  </si>
  <si>
    <t>Fiabilidad</t>
  </si>
  <si>
    <t>Sensibilidad</t>
  </si>
  <si>
    <t>Nodo del proceso</t>
  </si>
  <si>
    <t>Siembra</t>
  </si>
  <si>
    <t>Caficultor</t>
  </si>
  <si>
    <t>Comité</t>
  </si>
  <si>
    <t>Gobierno</t>
  </si>
  <si>
    <t>Otros</t>
  </si>
  <si>
    <t>x</t>
  </si>
  <si>
    <t>% de pedidos completados</t>
  </si>
  <si>
    <t>Calificación costo de componente</t>
  </si>
  <si>
    <t>Calificación de tiempo de componente</t>
  </si>
  <si>
    <t>Calificación capacidad de variación</t>
  </si>
  <si>
    <t>% Disponibilidad</t>
  </si>
  <si>
    <t>Si</t>
  </si>
  <si>
    <t>+</t>
  </si>
  <si>
    <t>Cual?</t>
  </si>
  <si>
    <t>Proveedor</t>
  </si>
  <si>
    <r>
      <t>CATEGORIA DE PROCESO</t>
    </r>
    <r>
      <rPr>
        <sz val="10"/>
        <color rgb="FF000000"/>
        <rFont val="Century Gothic"/>
        <family val="2"/>
      </rPr>
      <t xml:space="preserve">: </t>
    </r>
  </si>
  <si>
    <t>EFECTO</t>
  </si>
  <si>
    <t>PROBABILIDAD</t>
  </si>
  <si>
    <t>SERIO
6-8</t>
  </si>
  <si>
    <t>MODERADO
4-6</t>
  </si>
  <si>
    <t>MENOR 
1-4</t>
  </si>
  <si>
    <t>MUY SERIO
8-10</t>
  </si>
  <si>
    <t>REMOTO
0-3</t>
  </si>
  <si>
    <t>OCASIONAL
3-5</t>
  </si>
  <si>
    <t>PROBABLE
5-8</t>
  </si>
  <si>
    <t>FRECUENTE
8-10</t>
  </si>
  <si>
    <t>PUNTAJE</t>
  </si>
  <si>
    <t>PUNTO CRITICO</t>
  </si>
  <si>
    <t>El caficultor coordina con el proveedor las condicones de entrega</t>
  </si>
  <si>
    <t>Prioridad</t>
  </si>
  <si>
    <t>AG 2.9</t>
  </si>
  <si>
    <t>AG.1.2 - Adaptabilidad en la cadena de suministros</t>
  </si>
  <si>
    <t>Establecer acuerdos de colaboración y coordinación que permitan reducir los costos de proceso de abastecimiento</t>
  </si>
  <si>
    <t>Coordinar proceso con proveedor indicando responsabilidad</t>
  </si>
  <si>
    <t>Efectuar compras en periodos de tiempo de bajo costo</t>
  </si>
  <si>
    <t>RS. 1.1 - Cumplimiento en el tiempo de ciclo de la orden</t>
  </si>
  <si>
    <t>RS. 1.1</t>
  </si>
  <si>
    <t>El indicador RS. 1.1 permite establecer el tiempo de ciclo real logrado recurrentemente para cumplir con los pedidos de los clientes.</t>
  </si>
  <si>
    <t>Cumplir con la provisión de los insumos de manera oportuna</t>
  </si>
  <si>
    <t>Compra el insumo al proveedor y debe entregar oportunamente</t>
  </si>
  <si>
    <t>RS. 2.1</t>
  </si>
  <si>
    <t>RS. 2.4</t>
  </si>
  <si>
    <t>RS. 2.2</t>
  </si>
  <si>
    <t>RS. 2.3</t>
  </si>
  <si>
    <t>AM 1.1</t>
  </si>
  <si>
    <t>Procesamiento</t>
  </si>
  <si>
    <t>Mano de obra</t>
  </si>
  <si>
    <t>AM 1.2</t>
  </si>
  <si>
    <t>AG 1.1</t>
  </si>
  <si>
    <t>Comercialización.</t>
  </si>
  <si>
    <t>si</t>
  </si>
  <si>
    <t>Tranpostador</t>
  </si>
  <si>
    <t>AG 1.2</t>
  </si>
  <si>
    <t>AG 1.3</t>
  </si>
  <si>
    <t>AM 2.2</t>
  </si>
  <si>
    <t>Distribución</t>
  </si>
  <si>
    <t>AM 3.123</t>
  </si>
  <si>
    <t>RS. 3.123 - Programación de las actividades de producción en el tiempo de ciclo</t>
  </si>
  <si>
    <t>RS. 2.2 - Elaboración del tiempo de ciclo</t>
  </si>
  <si>
    <t>AG.1.3 - Riesgo del valor total (VaR)</t>
  </si>
  <si>
    <t>AG. 1.1 - Flexibilidad de la CS</t>
  </si>
  <si>
    <t>AM.1.3 - Retorno de capital de trabajo</t>
  </si>
  <si>
    <t>AM 1.3</t>
  </si>
  <si>
    <t>AM.1.2 - Retorno de activos fijos de la CS</t>
  </si>
  <si>
    <t>AM.1.1 - Tiempo de ciclo efectivo</t>
  </si>
  <si>
    <t>RS. 2.3 - Tiempo de ciclo de entrega</t>
  </si>
  <si>
    <t>RS. 2.4 - Tiempo de ciclo en la entrega al por menor</t>
  </si>
  <si>
    <t>RS. 2.1 - Procedencia en el tiempo de ciclo</t>
  </si>
  <si>
    <t>AG.2.9 - Calificación del riesgo del proveedor/cliente/producto</t>
  </si>
  <si>
    <t>El indicador AG 2,9, detalla la adapatabilidad de los proceos en la cadena de suministro, permite calificar el riesgo del proveedor</t>
  </si>
  <si>
    <t>El indicador RS. 2,2 esteblece elcierre del ciclo al entregar oportunamente alcliente según los acuerdos especialmente con los centros de acopio</t>
  </si>
  <si>
    <t xml:space="preserve">El indicador RS. 2,3 permite establecer el tiempode entrega acorde con la programacion del caficultor </t>
  </si>
  <si>
    <t>Cumplir con la provisión de los productos sin restricción por el cilco productivo</t>
  </si>
  <si>
    <t>Capacidad para atender las entregas y aprovechar los precios</t>
  </si>
  <si>
    <t>Entrega de producto a centro de acopio oportunamente</t>
  </si>
  <si>
    <t>Movilización agil de los productos</t>
  </si>
  <si>
    <t>El indicador AM. 1.2 Permite rastrear los flujos de efectivo y controlar resultados</t>
  </si>
  <si>
    <t>extensionista</t>
  </si>
  <si>
    <t>Uso eficiente de activos y mejora de proceso</t>
  </si>
  <si>
    <t>Garantizar la disponibilidad de los recursos para operación</t>
  </si>
  <si>
    <t>Garantizar el acceso a los activos propios de cada función</t>
  </si>
  <si>
    <t>Estabecer controles de disponibilidad</t>
  </si>
  <si>
    <t>Consolidar proceso de negociación acorde con la reglamenación</t>
  </si>
  <si>
    <t>Garantizar los niveles de entrega acorde con la negociación por anticipado</t>
  </si>
  <si>
    <t>El indicador AG.  1.1 permite establecer el tiempo de ciclo adaptado logrado recurrentemente para cumplir con los pedidos de los clientes.</t>
  </si>
  <si>
    <t>Cumplir con los compromisos de entrega de producto</t>
  </si>
  <si>
    <t>Garantizar la recurrencia de los procesos de forma oportuna</t>
  </si>
  <si>
    <t>La entrega de producto se efectua constantemente en los tiempos requeridos</t>
  </si>
  <si>
    <t>La constante operación del proceso permite repetir el resultado</t>
  </si>
  <si>
    <t>El indicador AG. 1.2 Garantiza la inofrmación y acceso a los registros de proceso para intervención</t>
  </si>
  <si>
    <t>Consoliación de registros y seguimiento a los flujos</t>
  </si>
  <si>
    <t>Consolidación de información oportuna</t>
  </si>
  <si>
    <t>El indicador RS. 2.1 define y cumple el tiempo de ciclo facilitando el manejo de insumos</t>
  </si>
  <si>
    <t>El indicador RS. 2,4 Paermite controlar lotes de entrega pequeños, especialemnte en canal de subproductos.</t>
  </si>
  <si>
    <t>Enterga de lote pequeño a comprador y debe entregar oportunamente</t>
  </si>
  <si>
    <t>Cumplir con la entrega según requerimiento de baja demanda</t>
  </si>
  <si>
    <t>El indicador AM. 1.1 permite controlar el flujo total de la cadena.</t>
  </si>
  <si>
    <t>Transportista</t>
  </si>
  <si>
    <t>Seguimiento a registro de ciclo con cliente</t>
  </si>
  <si>
    <t>Suministro oportuno con relación a necesidades de rpoceso</t>
  </si>
  <si>
    <t>El indicador AG. 1.3 Garantiza la reducción de costso con el manejo adecuado de información.</t>
  </si>
  <si>
    <t>El indicador AM 2.2 planifica  el tiempo de ciclo acorde con los flujos productivos</t>
  </si>
  <si>
    <t>El indicador RS. 1,2.3 Coordina opoeraciones de transformación de producto.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</si>
</sst>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10"/>
      <color rgb="FF000000"/>
      <name val="Century Gothic"/>
      <family val="2"/>
    </font>
    <font>
      <b/>
      <sz val="5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vertical="center" wrapText="1" readingOrder="1"/>
    </xf>
    <xf numFmtId="0" fontId="1" fillId="2" borderId="6" xfId="0" applyFont="1" applyFill="1" applyBorder="1" applyAlignment="1">
      <alignment vertical="center" wrapText="1" readingOrder="1"/>
    </xf>
    <xf numFmtId="0" fontId="1" fillId="2" borderId="3" xfId="0" applyFont="1" applyFill="1" applyBorder="1" applyAlignment="1">
      <alignment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left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6" xfId="0" applyFont="1" applyFill="1" applyBorder="1" applyAlignment="1">
      <alignment horizontal="left" vertical="center" wrapText="1" readingOrder="1"/>
    </xf>
    <xf numFmtId="0" fontId="4" fillId="3" borderId="3" xfId="0" applyFont="1" applyFill="1" applyBorder="1" applyAlignment="1">
      <alignment horizontal="left" vertical="center" wrapText="1" readingOrder="1"/>
    </xf>
    <xf numFmtId="0" fontId="1" fillId="2" borderId="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right" vertical="center" wrapText="1" readingOrder="1"/>
    </xf>
    <xf numFmtId="0" fontId="1" fillId="3" borderId="6" xfId="0" applyFont="1" applyFill="1" applyBorder="1" applyAlignment="1">
      <alignment horizontal="right" vertical="center" wrapText="1" readingOrder="1"/>
    </xf>
    <xf numFmtId="0" fontId="1" fillId="3" borderId="3" xfId="0" applyFont="1" applyFill="1" applyBorder="1" applyAlignment="1">
      <alignment horizontal="right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left" vertical="center" wrapText="1" readingOrder="1"/>
    </xf>
    <xf numFmtId="0" fontId="1" fillId="3" borderId="6" xfId="0" applyFont="1" applyFill="1" applyBorder="1" applyAlignment="1">
      <alignment horizontal="left" vertical="center" wrapText="1" readingOrder="1"/>
    </xf>
    <xf numFmtId="0" fontId="1" fillId="3" borderId="3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left" vertical="center" wrapText="1" readingOrder="1"/>
    </xf>
    <xf numFmtId="0" fontId="1" fillId="2" borderId="6" xfId="0" applyFont="1" applyFill="1" applyBorder="1" applyAlignment="1">
      <alignment horizontal="left" vertical="center" wrapText="1" readingOrder="1"/>
    </xf>
    <xf numFmtId="0" fontId="1" fillId="2" borderId="3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A4" sqref="A4:N4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68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69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114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67</v>
      </c>
      <c r="B7" s="17"/>
      <c r="C7" s="18"/>
      <c r="D7" s="7" t="s">
        <v>23</v>
      </c>
      <c r="E7" s="7"/>
      <c r="F7" s="7"/>
      <c r="G7" s="7"/>
      <c r="H7" s="7"/>
      <c r="I7" s="7"/>
      <c r="J7" s="7"/>
      <c r="K7" s="7"/>
      <c r="L7" s="7"/>
      <c r="M7" s="7" t="s">
        <v>23</v>
      </c>
      <c r="N7" s="7" t="s">
        <v>58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 t="s">
        <v>17</v>
      </c>
      <c r="C10" s="9" t="s">
        <v>19</v>
      </c>
      <c r="D10" s="9"/>
      <c r="E10" s="9">
        <v>4.2</v>
      </c>
      <c r="F10" s="9"/>
      <c r="G10" s="9"/>
      <c r="H10" s="9"/>
      <c r="I10" s="9">
        <v>3.7</v>
      </c>
      <c r="J10" s="9"/>
      <c r="K10" s="9"/>
      <c r="L10" s="9">
        <f>+(D10+E10+F10+G10)*(H10+I10+J10+K10)</f>
        <v>15.540000000000001</v>
      </c>
      <c r="M10" s="9" t="str">
        <f>IF(L10&lt;60,"NO","SI")</f>
        <v>NO</v>
      </c>
      <c r="N10" s="9" t="str">
        <f>IF(L10&lt;25,"BAJA",IF(L10&lt;50,"MEDIA","ALTA"))</f>
        <v>BAJA</v>
      </c>
    </row>
    <row r="11" spans="1:14" ht="36.75" customHeight="1" thickBot="1" x14ac:dyDescent="0.25">
      <c r="A11" s="8" t="s">
        <v>3</v>
      </c>
      <c r="B11" s="9" t="s">
        <v>17</v>
      </c>
      <c r="C11" s="9" t="s">
        <v>22</v>
      </c>
      <c r="D11" s="9"/>
      <c r="E11" s="9">
        <v>4.5</v>
      </c>
      <c r="F11" s="9"/>
      <c r="G11" s="9"/>
      <c r="H11" s="9"/>
      <c r="I11" s="9">
        <v>3.6</v>
      </c>
      <c r="J11" s="9"/>
      <c r="K11" s="9"/>
      <c r="L11" s="9">
        <f t="shared" ref="L11:L14" si="0">+(D11+E11+F11+G11)*(H11+I11+J11+K11)</f>
        <v>16.2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>
        <v>3.7</v>
      </c>
      <c r="E12" s="9"/>
      <c r="F12" s="9"/>
      <c r="G12" s="9"/>
      <c r="H12" s="9"/>
      <c r="I12" s="9">
        <v>3.8</v>
      </c>
      <c r="J12" s="9"/>
      <c r="K12" s="9"/>
      <c r="L12" s="9">
        <f t="shared" si="0"/>
        <v>14.06</v>
      </c>
      <c r="M12" s="9" t="str">
        <f t="shared" ref="M12:M14" si="2">IF(L12&lt;60,"NO","SI")</f>
        <v>NO</v>
      </c>
      <c r="N12" s="9" t="str">
        <f t="shared" si="1"/>
        <v>BAJA</v>
      </c>
    </row>
    <row r="13" spans="1:14" ht="36.75" customHeight="1" thickBot="1" x14ac:dyDescent="0.25">
      <c r="A13" s="8" t="s">
        <v>9</v>
      </c>
      <c r="B13" s="9" t="s">
        <v>17</v>
      </c>
      <c r="C13" s="9" t="s">
        <v>18</v>
      </c>
      <c r="D13" s="9"/>
      <c r="E13" s="9">
        <v>4.5999999999999996</v>
      </c>
      <c r="F13" s="9"/>
      <c r="G13" s="9"/>
      <c r="H13" s="9"/>
      <c r="I13" s="9">
        <v>3.3</v>
      </c>
      <c r="J13" s="9"/>
      <c r="K13" s="9"/>
      <c r="L13" s="9">
        <f t="shared" si="0"/>
        <v>15.179999999999998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 t="s">
        <v>17</v>
      </c>
      <c r="C14" s="9" t="s">
        <v>21</v>
      </c>
      <c r="D14" s="9"/>
      <c r="E14" s="9">
        <v>4.8</v>
      </c>
      <c r="F14" s="9"/>
      <c r="G14" s="9"/>
      <c r="H14" s="9">
        <v>2.8</v>
      </c>
      <c r="I14" s="9"/>
      <c r="J14" s="9"/>
      <c r="K14" s="9"/>
      <c r="L14" s="9">
        <f t="shared" si="0"/>
        <v>13.44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/>
      <c r="B16" s="17"/>
      <c r="C16" s="18"/>
      <c r="D16" s="16"/>
      <c r="E16" s="17"/>
      <c r="F16" s="17"/>
      <c r="G16" s="17"/>
      <c r="H16" s="17"/>
      <c r="I16" s="17"/>
      <c r="J16" s="18"/>
      <c r="K16" s="7"/>
      <c r="L16" s="7"/>
      <c r="M16" s="7"/>
      <c r="N16" s="7"/>
    </row>
    <row r="17" spans="1:14" ht="48.75" customHeight="1" thickBot="1" x14ac:dyDescent="0.25">
      <c r="A17" s="16"/>
      <c r="B17" s="17"/>
      <c r="C17" s="18"/>
      <c r="D17" s="16"/>
      <c r="E17" s="17"/>
      <c r="F17" s="17"/>
      <c r="G17" s="17"/>
      <c r="H17" s="17"/>
      <c r="I17" s="17"/>
      <c r="J17" s="18"/>
      <c r="K17" s="7"/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D6" sqref="D6:E6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54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70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82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12</v>
      </c>
      <c r="B7" s="17"/>
      <c r="C7" s="18"/>
      <c r="D7" s="7" t="s">
        <v>23</v>
      </c>
      <c r="E7" s="7"/>
      <c r="F7" s="7"/>
      <c r="G7" s="7" t="s">
        <v>62</v>
      </c>
      <c r="H7" s="7"/>
      <c r="I7" s="7"/>
      <c r="J7" s="7" t="s">
        <v>62</v>
      </c>
      <c r="K7" s="7"/>
      <c r="L7" s="7"/>
      <c r="M7" s="7"/>
      <c r="N7" s="7"/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 t="s">
        <v>17</v>
      </c>
      <c r="C10" s="9" t="s">
        <v>19</v>
      </c>
      <c r="D10" s="9">
        <v>2.6</v>
      </c>
      <c r="E10" s="9"/>
      <c r="F10" s="9"/>
      <c r="G10" s="9"/>
      <c r="H10" s="9">
        <v>2.4</v>
      </c>
      <c r="I10" s="9"/>
      <c r="J10" s="9"/>
      <c r="K10" s="9"/>
      <c r="L10" s="9">
        <f>+(D10+E10+F10+G10)*(H10+I10+J10+K10)</f>
        <v>6.24</v>
      </c>
      <c r="M10" s="9" t="str">
        <f>IF(L10&lt;60,"NO","SI")</f>
        <v>NO</v>
      </c>
      <c r="N10" s="9" t="str">
        <f>IF(L10&lt;25,"BAJA",IF(L10&lt;50,"MEDIA","ALTA"))</f>
        <v>BAJA</v>
      </c>
    </row>
    <row r="11" spans="1:14" ht="36.75" customHeight="1" thickBot="1" x14ac:dyDescent="0.25">
      <c r="A11" s="8" t="s">
        <v>3</v>
      </c>
      <c r="B11" s="9"/>
      <c r="C11" s="9" t="s">
        <v>22</v>
      </c>
      <c r="D11" s="9"/>
      <c r="E11" s="9"/>
      <c r="F11" s="9"/>
      <c r="G11" s="9"/>
      <c r="H11" s="9"/>
      <c r="I11" s="9"/>
      <c r="J11" s="9"/>
      <c r="K11" s="9"/>
      <c r="L11" s="9">
        <f t="shared" ref="L11:L14" si="0">+(D11+E11+F11+G11)*(H11+I11+J11+K11)</f>
        <v>0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/>
      <c r="E12" s="9"/>
      <c r="F12" s="9">
        <v>9</v>
      </c>
      <c r="G12" s="9"/>
      <c r="H12" s="9"/>
      <c r="I12" s="9"/>
      <c r="J12" s="9">
        <v>6</v>
      </c>
      <c r="K12" s="9"/>
      <c r="L12" s="9">
        <f t="shared" si="0"/>
        <v>54</v>
      </c>
      <c r="M12" s="9" t="str">
        <f t="shared" ref="M12:M14" si="2">IF(L12&lt;60,"NO","SI")</f>
        <v>NO</v>
      </c>
      <c r="N12" s="9" t="str">
        <f t="shared" si="1"/>
        <v>ALTA</v>
      </c>
    </row>
    <row r="13" spans="1:14" ht="36.75" customHeight="1" thickBot="1" x14ac:dyDescent="0.25">
      <c r="A13" s="8" t="s">
        <v>9</v>
      </c>
      <c r="B13" s="9" t="s">
        <v>17</v>
      </c>
      <c r="C13" s="9" t="s">
        <v>18</v>
      </c>
      <c r="D13" s="9"/>
      <c r="E13" s="9"/>
      <c r="F13" s="9">
        <v>8.5</v>
      </c>
      <c r="G13" s="9"/>
      <c r="H13" s="9"/>
      <c r="I13" s="9"/>
      <c r="J13" s="9"/>
      <c r="K13" s="9">
        <v>8</v>
      </c>
      <c r="L13" s="9">
        <f t="shared" si="0"/>
        <v>68</v>
      </c>
      <c r="M13" s="9" t="str">
        <f t="shared" si="2"/>
        <v>SI</v>
      </c>
      <c r="N13" s="9" t="str">
        <f t="shared" si="1"/>
        <v>ALTA</v>
      </c>
    </row>
    <row r="14" spans="1:14" ht="36.75" customHeight="1" thickBot="1" x14ac:dyDescent="0.25">
      <c r="A14" s="8" t="s">
        <v>10</v>
      </c>
      <c r="B14" s="9" t="s">
        <v>17</v>
      </c>
      <c r="C14" s="9" t="s">
        <v>21</v>
      </c>
      <c r="D14" s="9"/>
      <c r="E14" s="9">
        <v>4</v>
      </c>
      <c r="F14" s="9"/>
      <c r="G14" s="9"/>
      <c r="H14" s="9"/>
      <c r="I14" s="9">
        <v>3.2</v>
      </c>
      <c r="J14" s="9"/>
      <c r="K14" s="9"/>
      <c r="L14" s="9">
        <f t="shared" si="0"/>
        <v>12.8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 t="s">
        <v>94</v>
      </c>
      <c r="B16" s="17"/>
      <c r="C16" s="18"/>
      <c r="D16" s="16" t="s">
        <v>95</v>
      </c>
      <c r="E16" s="17"/>
      <c r="F16" s="17"/>
      <c r="G16" s="17"/>
      <c r="H16" s="17"/>
      <c r="I16" s="17"/>
      <c r="J16" s="18"/>
      <c r="K16" s="7" t="str">
        <f>+N12</f>
        <v>ALTA</v>
      </c>
      <c r="L16" s="7"/>
      <c r="M16" s="7"/>
      <c r="N16" s="7"/>
    </row>
    <row r="17" spans="1:14" ht="48.75" customHeight="1" thickBot="1" x14ac:dyDescent="0.25">
      <c r="A17" s="16"/>
      <c r="B17" s="17"/>
      <c r="C17" s="18"/>
      <c r="D17" s="16"/>
      <c r="E17" s="17"/>
      <c r="F17" s="17"/>
      <c r="G17" s="17"/>
      <c r="H17" s="17"/>
      <c r="I17" s="17"/>
      <c r="J17" s="18"/>
      <c r="K17" s="7"/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A17" sqref="A17:C17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53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78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105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12</v>
      </c>
      <c r="B7" s="17"/>
      <c r="C7" s="18"/>
      <c r="D7" s="7" t="s">
        <v>23</v>
      </c>
      <c r="E7" s="7"/>
      <c r="F7" s="7"/>
      <c r="G7" s="7"/>
      <c r="H7" s="7"/>
      <c r="I7" s="7"/>
      <c r="J7" s="7"/>
      <c r="K7" s="7"/>
      <c r="L7" s="7"/>
      <c r="M7" s="7" t="s">
        <v>23</v>
      </c>
      <c r="N7" s="7" t="s">
        <v>26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 t="s">
        <v>17</v>
      </c>
      <c r="C10" s="9" t="s">
        <v>19</v>
      </c>
      <c r="D10" s="9">
        <v>2.5</v>
      </c>
      <c r="E10" s="9"/>
      <c r="F10" s="9"/>
      <c r="G10" s="9"/>
      <c r="H10" s="9">
        <v>2.8</v>
      </c>
      <c r="I10" s="9"/>
      <c r="J10" s="9"/>
      <c r="K10" s="9"/>
      <c r="L10" s="9">
        <f>+(D10+E10+F10+G10)*(H10+I10+J10+K10)</f>
        <v>7</v>
      </c>
      <c r="M10" s="9" t="str">
        <f>IF(L10&lt;60,"NO","SI")</f>
        <v>NO</v>
      </c>
      <c r="N10" s="9" t="str">
        <f>IF(L10&lt;25,"BAJA",IF(L10&lt;50,"MEDIA","ALTA"))</f>
        <v>BAJA</v>
      </c>
    </row>
    <row r="11" spans="1:14" ht="36.75" customHeight="1" thickBot="1" x14ac:dyDescent="0.25">
      <c r="A11" s="8" t="s">
        <v>3</v>
      </c>
      <c r="B11" s="9" t="s">
        <v>17</v>
      </c>
      <c r="C11" s="9" t="s">
        <v>22</v>
      </c>
      <c r="D11" s="9"/>
      <c r="E11" s="9">
        <v>4.2</v>
      </c>
      <c r="F11" s="9"/>
      <c r="G11" s="9"/>
      <c r="H11" s="9"/>
      <c r="I11" s="9"/>
      <c r="J11" s="9">
        <v>5.5</v>
      </c>
      <c r="K11" s="9"/>
      <c r="L11" s="9">
        <f t="shared" ref="L11:L14" si="0">+(D11+E11+F11+G11)*(H11+I11+J11+K11)</f>
        <v>23.1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/>
      <c r="C12" s="9" t="s">
        <v>20</v>
      </c>
      <c r="D12" s="9"/>
      <c r="E12" s="9"/>
      <c r="F12" s="9"/>
      <c r="G12" s="9"/>
      <c r="H12" s="9"/>
      <c r="I12" s="9"/>
      <c r="J12" s="9"/>
      <c r="K12" s="9"/>
      <c r="L12" s="9">
        <f t="shared" si="0"/>
        <v>0</v>
      </c>
      <c r="M12" s="9" t="str">
        <f t="shared" ref="M12:M14" si="2">IF(L12&lt;60,"NO","SI")</f>
        <v>NO</v>
      </c>
      <c r="N12" s="9" t="str">
        <f t="shared" si="1"/>
        <v>BAJA</v>
      </c>
    </row>
    <row r="13" spans="1:14" ht="36.75" customHeight="1" thickBot="1" x14ac:dyDescent="0.25">
      <c r="A13" s="8" t="s">
        <v>9</v>
      </c>
      <c r="B13" s="9" t="s">
        <v>17</v>
      </c>
      <c r="C13" s="9" t="s">
        <v>18</v>
      </c>
      <c r="D13" s="9">
        <v>1.8</v>
      </c>
      <c r="E13" s="9"/>
      <c r="F13" s="9"/>
      <c r="G13" s="9"/>
      <c r="H13" s="9"/>
      <c r="I13" s="9"/>
      <c r="J13" s="9">
        <v>6.3</v>
      </c>
      <c r="K13" s="9"/>
      <c r="L13" s="9">
        <f t="shared" si="0"/>
        <v>11.34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 t="s">
        <v>17</v>
      </c>
      <c r="C14" s="9" t="s">
        <v>21</v>
      </c>
      <c r="D14" s="9"/>
      <c r="E14" s="9">
        <v>4.5</v>
      </c>
      <c r="F14" s="9"/>
      <c r="G14" s="9"/>
      <c r="H14" s="9"/>
      <c r="I14" s="9"/>
      <c r="J14" s="9">
        <v>7.4</v>
      </c>
      <c r="K14" s="9"/>
      <c r="L14" s="9">
        <f t="shared" si="0"/>
        <v>33.300000000000004</v>
      </c>
      <c r="M14" s="9" t="str">
        <f t="shared" si="2"/>
        <v>NO</v>
      </c>
      <c r="N14" s="9" t="str">
        <f t="shared" si="1"/>
        <v>MEDIA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 t="s">
        <v>107</v>
      </c>
      <c r="B16" s="17"/>
      <c r="C16" s="18"/>
      <c r="D16" s="16" t="s">
        <v>106</v>
      </c>
      <c r="E16" s="17"/>
      <c r="F16" s="17"/>
      <c r="G16" s="17"/>
      <c r="H16" s="17"/>
      <c r="I16" s="17"/>
      <c r="J16" s="18"/>
      <c r="K16" s="7" t="str">
        <f>+N14</f>
        <v>MEDIA</v>
      </c>
      <c r="L16" s="7"/>
      <c r="M16" s="7"/>
      <c r="N16" s="7"/>
    </row>
    <row r="17" spans="1:14" ht="48.75" customHeight="1" thickBot="1" x14ac:dyDescent="0.25">
      <c r="A17" s="16"/>
      <c r="B17" s="17"/>
      <c r="C17" s="18"/>
      <c r="D17" s="16"/>
      <c r="E17" s="17"/>
      <c r="F17" s="17"/>
      <c r="G17" s="17"/>
      <c r="H17" s="17"/>
      <c r="I17" s="17"/>
      <c r="J17" s="18"/>
      <c r="K17" s="7"/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7" sqref="G7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52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79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104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12</v>
      </c>
      <c r="B7" s="17"/>
      <c r="C7" s="18"/>
      <c r="D7" s="7" t="s">
        <v>23</v>
      </c>
      <c r="E7" s="7"/>
      <c r="F7" s="7"/>
      <c r="G7" s="7"/>
      <c r="H7" s="7"/>
      <c r="I7" s="7"/>
      <c r="J7" s="7"/>
      <c r="K7" s="7"/>
      <c r="L7" s="7"/>
      <c r="M7" s="7" t="s">
        <v>23</v>
      </c>
      <c r="N7" s="7" t="s">
        <v>26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 t="s">
        <v>17</v>
      </c>
      <c r="C10" s="9" t="s">
        <v>19</v>
      </c>
      <c r="D10" s="9"/>
      <c r="E10" s="9"/>
      <c r="F10" s="9"/>
      <c r="G10" s="9">
        <v>8.5</v>
      </c>
      <c r="H10" s="9"/>
      <c r="I10" s="9"/>
      <c r="J10" s="9"/>
      <c r="K10" s="9">
        <v>9.1999999999999993</v>
      </c>
      <c r="L10" s="9">
        <f>+(D10+E10+F10+G10)*(H10+I10+J10+K10)</f>
        <v>78.199999999999989</v>
      </c>
      <c r="M10" s="9" t="str">
        <f>IF(L10&lt;60,"NO","SI")</f>
        <v>SI</v>
      </c>
      <c r="N10" s="9" t="str">
        <f>IF(L10&lt;25,"BAJA",IF(L10&lt;50,"MEDIA","ALTA"))</f>
        <v>ALTA</v>
      </c>
    </row>
    <row r="11" spans="1:14" ht="36.75" customHeight="1" thickBot="1" x14ac:dyDescent="0.25">
      <c r="A11" s="8" t="s">
        <v>3</v>
      </c>
      <c r="B11" s="9"/>
      <c r="C11" s="9" t="s">
        <v>22</v>
      </c>
      <c r="D11" s="9"/>
      <c r="E11" s="9"/>
      <c r="F11" s="9"/>
      <c r="G11" s="9"/>
      <c r="H11" s="9"/>
      <c r="I11" s="9"/>
      <c r="J11" s="9"/>
      <c r="K11" s="9"/>
      <c r="L11" s="9">
        <f t="shared" ref="L11:L14" si="0">+(D11+E11+F11+G11)*(H11+I11+J11+K11)</f>
        <v>0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/>
      <c r="E12" s="9">
        <v>4</v>
      </c>
      <c r="F12" s="9"/>
      <c r="G12" s="9"/>
      <c r="H12" s="9"/>
      <c r="I12" s="9"/>
      <c r="J12" s="9">
        <v>6</v>
      </c>
      <c r="K12" s="9"/>
      <c r="L12" s="9">
        <f t="shared" si="0"/>
        <v>24</v>
      </c>
      <c r="M12" s="9" t="str">
        <f t="shared" ref="M12:M14" si="2">IF(L12&lt;60,"NO","SI")</f>
        <v>NO</v>
      </c>
      <c r="N12" s="9" t="str">
        <f t="shared" si="1"/>
        <v>BAJA</v>
      </c>
    </row>
    <row r="13" spans="1:14" ht="36.75" customHeight="1" thickBot="1" x14ac:dyDescent="0.25">
      <c r="A13" s="8" t="s">
        <v>9</v>
      </c>
      <c r="B13" s="9"/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>
        <f t="shared" si="0"/>
        <v>0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/>
      <c r="C14" s="9" t="s">
        <v>21</v>
      </c>
      <c r="D14" s="9"/>
      <c r="E14" s="9"/>
      <c r="F14" s="9"/>
      <c r="G14" s="9"/>
      <c r="H14" s="9"/>
      <c r="I14" s="9"/>
      <c r="J14" s="9"/>
      <c r="K14" s="9"/>
      <c r="L14" s="9">
        <f t="shared" si="0"/>
        <v>0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 t="s">
        <v>50</v>
      </c>
      <c r="B16" s="17"/>
      <c r="C16" s="18"/>
      <c r="D16" s="16" t="s">
        <v>51</v>
      </c>
      <c r="E16" s="17"/>
      <c r="F16" s="17"/>
      <c r="G16" s="17"/>
      <c r="H16" s="17"/>
      <c r="I16" s="17"/>
      <c r="J16" s="18"/>
      <c r="K16" s="7" t="str">
        <f>+N10</f>
        <v>ALTA</v>
      </c>
      <c r="L16" s="7"/>
      <c r="M16" s="7"/>
      <c r="N16" s="7"/>
    </row>
    <row r="17" spans="1:14" ht="48.75" customHeight="1" thickBot="1" x14ac:dyDescent="0.25">
      <c r="A17" s="16"/>
      <c r="B17" s="17"/>
      <c r="C17" s="18"/>
      <c r="D17" s="16"/>
      <c r="E17" s="17"/>
      <c r="F17" s="17"/>
      <c r="G17" s="17"/>
      <c r="H17" s="17"/>
      <c r="I17" s="17"/>
      <c r="J17" s="18"/>
      <c r="K17" s="7"/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F9" sqref="F9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48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49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12</v>
      </c>
      <c r="B7" s="17"/>
      <c r="C7" s="18"/>
      <c r="D7" s="7" t="s">
        <v>23</v>
      </c>
      <c r="E7" s="7"/>
      <c r="F7" s="7"/>
      <c r="G7" s="7"/>
      <c r="H7" s="7"/>
      <c r="I7" s="7"/>
      <c r="J7" s="7"/>
      <c r="K7" s="7"/>
      <c r="L7" s="7"/>
      <c r="M7" s="7" t="s">
        <v>23</v>
      </c>
      <c r="N7" s="7" t="s">
        <v>26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/>
      <c r="C10" s="9" t="s">
        <v>19</v>
      </c>
      <c r="D10" s="9"/>
      <c r="E10" s="9"/>
      <c r="F10" s="9"/>
      <c r="G10" s="9"/>
      <c r="H10" s="9"/>
      <c r="I10" s="9"/>
      <c r="J10" s="9"/>
      <c r="K10" s="9"/>
      <c r="L10" s="9">
        <f>+(D10+E10+F10+G10)*(H10+I10+J10+K10)</f>
        <v>0</v>
      </c>
      <c r="M10" s="9" t="str">
        <f>IF(L10&lt;60,"NO","SI")</f>
        <v>NO</v>
      </c>
      <c r="N10" s="9" t="str">
        <f>IF(L10&lt;25,"BAJA",IF(L10&lt;50,"MEDIA","ALTA"))</f>
        <v>BAJA</v>
      </c>
    </row>
    <row r="11" spans="1:14" ht="36.75" customHeight="1" thickBot="1" x14ac:dyDescent="0.25">
      <c r="A11" s="8" t="s">
        <v>3</v>
      </c>
      <c r="B11" s="9" t="s">
        <v>17</v>
      </c>
      <c r="C11" s="9" t="s">
        <v>22</v>
      </c>
      <c r="D11" s="9"/>
      <c r="E11" s="9"/>
      <c r="F11" s="9">
        <v>6</v>
      </c>
      <c r="G11" s="9"/>
      <c r="H11" s="9"/>
      <c r="I11" s="9">
        <v>4</v>
      </c>
      <c r="J11" s="9"/>
      <c r="K11" s="9"/>
      <c r="L11" s="9">
        <f t="shared" ref="L11:L14" si="0">+(D11+E11+F11+G11)*(H11+I11+J11+K11)</f>
        <v>24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/>
      <c r="E12" s="9">
        <v>4</v>
      </c>
      <c r="F12" s="9"/>
      <c r="G12" s="9"/>
      <c r="H12" s="9"/>
      <c r="I12" s="9"/>
      <c r="J12" s="9">
        <v>6</v>
      </c>
      <c r="K12" s="9"/>
      <c r="L12" s="9">
        <f t="shared" si="0"/>
        <v>24</v>
      </c>
      <c r="M12" s="9" t="str">
        <f t="shared" ref="M12:M14" si="2">IF(L12&lt;60,"NO","SI")</f>
        <v>NO</v>
      </c>
      <c r="N12" s="9" t="str">
        <f t="shared" si="1"/>
        <v>BAJA</v>
      </c>
    </row>
    <row r="13" spans="1:14" ht="36.75" customHeight="1" thickBot="1" x14ac:dyDescent="0.25">
      <c r="A13" s="8" t="s">
        <v>9</v>
      </c>
      <c r="B13" s="9"/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>
        <f t="shared" si="0"/>
        <v>0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/>
      <c r="C14" s="9" t="s">
        <v>21</v>
      </c>
      <c r="D14" s="9"/>
      <c r="E14" s="9"/>
      <c r="F14" s="9"/>
      <c r="G14" s="9"/>
      <c r="H14" s="9"/>
      <c r="I14" s="9"/>
      <c r="J14" s="9"/>
      <c r="K14" s="9"/>
      <c r="L14" s="9">
        <f t="shared" si="0"/>
        <v>0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 t="s">
        <v>50</v>
      </c>
      <c r="B16" s="17"/>
      <c r="C16" s="18"/>
      <c r="D16" s="16" t="s">
        <v>51</v>
      </c>
      <c r="E16" s="17"/>
      <c r="F16" s="17"/>
      <c r="G16" s="17"/>
      <c r="H16" s="17"/>
      <c r="I16" s="17"/>
      <c r="J16" s="18"/>
      <c r="K16" s="7" t="str">
        <f>+N10</f>
        <v>BAJA</v>
      </c>
      <c r="L16" s="7"/>
      <c r="M16" s="7"/>
      <c r="N16" s="7"/>
    </row>
    <row r="17" spans="1:14" ht="48.75" customHeight="1" thickBot="1" x14ac:dyDescent="0.25">
      <c r="A17" s="16"/>
      <c r="B17" s="17"/>
      <c r="C17" s="18"/>
      <c r="D17" s="16"/>
      <c r="E17" s="17"/>
      <c r="F17" s="17"/>
      <c r="G17" s="17"/>
      <c r="H17" s="17"/>
      <c r="I17" s="17"/>
      <c r="J17" s="18"/>
      <c r="K17" s="7"/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A4:N4"/>
    <mergeCell ref="A1:F1"/>
    <mergeCell ref="G1:L1"/>
    <mergeCell ref="M1:N1"/>
    <mergeCell ref="A2:N2"/>
    <mergeCell ref="A3:N3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N8:N9"/>
    <mergeCell ref="A15:C15"/>
    <mergeCell ref="D15:J15"/>
    <mergeCell ref="A16:C16"/>
    <mergeCell ref="D16:J1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K18" sqref="K18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42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81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12</v>
      </c>
      <c r="B7" s="17"/>
      <c r="C7" s="18"/>
      <c r="D7" s="7" t="s">
        <v>23</v>
      </c>
      <c r="E7" s="7"/>
      <c r="F7" s="7"/>
      <c r="G7" s="7"/>
      <c r="H7" s="7"/>
      <c r="I7" s="7"/>
      <c r="J7" s="7"/>
      <c r="K7" s="7"/>
      <c r="L7" s="7"/>
      <c r="M7" s="7" t="s">
        <v>23</v>
      </c>
      <c r="N7" s="7" t="s">
        <v>26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 t="s">
        <v>17</v>
      </c>
      <c r="C10" s="9" t="s">
        <v>19</v>
      </c>
      <c r="D10" s="9"/>
      <c r="E10" s="9"/>
      <c r="F10" s="9">
        <v>8</v>
      </c>
      <c r="G10" s="9"/>
      <c r="H10" s="9"/>
      <c r="I10" s="9"/>
      <c r="J10" s="9">
        <v>7.5</v>
      </c>
      <c r="K10" s="9"/>
      <c r="L10" s="9">
        <f>+(D10+E10+F10+G10)*(H10+I10+J10+K10)</f>
        <v>60</v>
      </c>
      <c r="M10" s="9" t="str">
        <f>IF(L10&lt;60,"NO","SI")</f>
        <v>SI</v>
      </c>
      <c r="N10" s="9" t="str">
        <f>IF(L10&lt;25,"BAJA",IF(L10&lt;50,"MEDIA","ALTA"))</f>
        <v>ALTA</v>
      </c>
    </row>
    <row r="11" spans="1:14" ht="36.75" customHeight="1" thickBot="1" x14ac:dyDescent="0.25">
      <c r="A11" s="8" t="s">
        <v>3</v>
      </c>
      <c r="B11" s="9"/>
      <c r="C11" s="9" t="s">
        <v>22</v>
      </c>
      <c r="D11" s="9"/>
      <c r="E11" s="9"/>
      <c r="F11" s="9"/>
      <c r="G11" s="9"/>
      <c r="H11" s="9"/>
      <c r="I11" s="9"/>
      <c r="J11" s="9"/>
      <c r="K11" s="9"/>
      <c r="L11" s="9">
        <f t="shared" ref="L11:L14" si="0">+(D11+E11+F11+G11)*(H11+I11+J11+K11)</f>
        <v>0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/>
      <c r="E12" s="9">
        <v>4.5</v>
      </c>
      <c r="F12" s="9"/>
      <c r="G12" s="9"/>
      <c r="H12" s="9"/>
      <c r="I12" s="9"/>
      <c r="J12" s="9">
        <v>8</v>
      </c>
      <c r="K12" s="9"/>
      <c r="L12" s="9">
        <f t="shared" si="0"/>
        <v>36</v>
      </c>
      <c r="M12" s="9" t="str">
        <f t="shared" ref="M12:M14" si="2">IF(L12&lt;60,"NO","SI")</f>
        <v>NO</v>
      </c>
      <c r="N12" s="9" t="str">
        <f t="shared" si="1"/>
        <v>MEDIA</v>
      </c>
    </row>
    <row r="13" spans="1:14" ht="36.75" customHeight="1" thickBot="1" x14ac:dyDescent="0.25">
      <c r="A13" s="8" t="s">
        <v>9</v>
      </c>
      <c r="B13" s="9"/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>
        <f t="shared" si="0"/>
        <v>0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 t="s">
        <v>17</v>
      </c>
      <c r="C14" s="9" t="s">
        <v>21</v>
      </c>
      <c r="D14" s="9"/>
      <c r="E14" s="9">
        <v>3</v>
      </c>
      <c r="F14" s="9"/>
      <c r="G14" s="9"/>
      <c r="H14" s="9"/>
      <c r="I14" s="9">
        <v>3</v>
      </c>
      <c r="J14" s="9"/>
      <c r="K14" s="9"/>
      <c r="L14" s="9">
        <f t="shared" si="0"/>
        <v>9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 t="s">
        <v>44</v>
      </c>
      <c r="B16" s="17"/>
      <c r="C16" s="18"/>
      <c r="D16" s="16" t="s">
        <v>46</v>
      </c>
      <c r="E16" s="17"/>
      <c r="F16" s="17"/>
      <c r="G16" s="17"/>
      <c r="H16" s="17"/>
      <c r="I16" s="17"/>
      <c r="J16" s="18"/>
      <c r="K16" s="7" t="str">
        <f>+N10</f>
        <v>ALTA</v>
      </c>
      <c r="L16" s="7"/>
      <c r="M16" s="7"/>
      <c r="N16" s="7"/>
    </row>
    <row r="17" spans="1:14" ht="48.75" customHeight="1" thickBot="1" x14ac:dyDescent="0.25">
      <c r="A17" s="16" t="s">
        <v>45</v>
      </c>
      <c r="B17" s="17"/>
      <c r="C17" s="18"/>
      <c r="D17" s="16" t="s">
        <v>40</v>
      </c>
      <c r="E17" s="17"/>
      <c r="F17" s="17"/>
      <c r="G17" s="17"/>
      <c r="H17" s="17"/>
      <c r="I17" s="17"/>
      <c r="J17" s="18"/>
      <c r="K17" s="7" t="str">
        <f>+N12</f>
        <v>MEDIA</v>
      </c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A16:C16"/>
    <mergeCell ref="A4:N4"/>
    <mergeCell ref="A1:F1"/>
    <mergeCell ref="G1:L1"/>
    <mergeCell ref="M1:N1"/>
    <mergeCell ref="A2:N2"/>
    <mergeCell ref="A3:N3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N8:N9"/>
    <mergeCell ref="A15:C15"/>
    <mergeCell ref="D15:J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A5" sqref="A5:N5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66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70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113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67</v>
      </c>
      <c r="B7" s="17"/>
      <c r="C7" s="18"/>
      <c r="D7" s="7" t="s">
        <v>23</v>
      </c>
      <c r="E7" s="7"/>
      <c r="F7" s="7"/>
      <c r="G7" s="7" t="s">
        <v>62</v>
      </c>
      <c r="H7" s="7"/>
      <c r="I7" s="7"/>
      <c r="J7" s="7" t="s">
        <v>62</v>
      </c>
      <c r="K7" s="7"/>
      <c r="L7" s="7"/>
      <c r="M7" s="7"/>
      <c r="N7" s="7"/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/>
      <c r="C10" s="9" t="s">
        <v>19</v>
      </c>
      <c r="D10" s="9"/>
      <c r="E10" s="9"/>
      <c r="F10" s="9"/>
      <c r="G10" s="9"/>
      <c r="H10" s="9"/>
      <c r="I10" s="9"/>
      <c r="J10" s="9"/>
      <c r="K10" s="9"/>
      <c r="L10" s="9">
        <f>+(D10+E10+F10+G10)*(H10+I10+J10+K10)</f>
        <v>0</v>
      </c>
      <c r="M10" s="9" t="str">
        <f>IF(L10&lt;60,"NO","SI")</f>
        <v>NO</v>
      </c>
      <c r="N10" s="9" t="str">
        <f>IF(L10&lt;25,"BAJA",IF(L10&lt;50,"MEDIA","ALTA"))</f>
        <v>BAJA</v>
      </c>
    </row>
    <row r="11" spans="1:14" ht="36.75" customHeight="1" thickBot="1" x14ac:dyDescent="0.25">
      <c r="A11" s="8" t="s">
        <v>3</v>
      </c>
      <c r="B11" s="9" t="s">
        <v>17</v>
      </c>
      <c r="C11" s="9" t="s">
        <v>22</v>
      </c>
      <c r="D11" s="9"/>
      <c r="E11" s="9">
        <v>4.4000000000000004</v>
      </c>
      <c r="F11" s="9"/>
      <c r="G11" s="9"/>
      <c r="H11" s="9"/>
      <c r="I11" s="9">
        <v>3.2</v>
      </c>
      <c r="J11" s="9"/>
      <c r="K11" s="9"/>
      <c r="L11" s="9">
        <f t="shared" ref="L11:L14" si="0">+(D11+E11+F11+G11)*(H11+I11+J11+K11)</f>
        <v>14.080000000000002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/>
      <c r="E12" s="9">
        <v>4.0999999999999996</v>
      </c>
      <c r="F12" s="9"/>
      <c r="G12" s="9"/>
      <c r="H12" s="9"/>
      <c r="I12" s="9"/>
      <c r="J12" s="9">
        <v>5.0999999999999996</v>
      </c>
      <c r="K12" s="9"/>
      <c r="L12" s="9">
        <f t="shared" si="0"/>
        <v>20.909999999999997</v>
      </c>
      <c r="M12" s="9" t="str">
        <f t="shared" ref="M12:M14" si="2">IF(L12&lt;60,"NO","SI")</f>
        <v>NO</v>
      </c>
      <c r="N12" s="9" t="str">
        <f t="shared" si="1"/>
        <v>BAJA</v>
      </c>
    </row>
    <row r="13" spans="1:14" ht="36.75" customHeight="1" thickBot="1" x14ac:dyDescent="0.25">
      <c r="A13" s="8" t="s">
        <v>9</v>
      </c>
      <c r="B13" s="9"/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>
        <f t="shared" si="0"/>
        <v>0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 t="s">
        <v>17</v>
      </c>
      <c r="C14" s="9" t="s">
        <v>21</v>
      </c>
      <c r="D14" s="9">
        <v>3.3</v>
      </c>
      <c r="E14" s="9"/>
      <c r="F14" s="9"/>
      <c r="G14" s="9"/>
      <c r="H14" s="9"/>
      <c r="I14" s="9"/>
      <c r="J14" s="9">
        <v>5.6</v>
      </c>
      <c r="K14" s="9"/>
      <c r="L14" s="9">
        <f t="shared" si="0"/>
        <v>18.479999999999997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/>
      <c r="B16" s="17"/>
      <c r="C16" s="18"/>
      <c r="D16" s="16"/>
      <c r="E16" s="17"/>
      <c r="F16" s="17"/>
      <c r="G16" s="17"/>
      <c r="H16" s="17"/>
      <c r="I16" s="17"/>
      <c r="J16" s="18"/>
      <c r="K16" s="7"/>
      <c r="L16" s="7"/>
      <c r="M16" s="7"/>
      <c r="N16" s="7"/>
    </row>
    <row r="17" spans="1:14" ht="48.75" customHeight="1" thickBot="1" x14ac:dyDescent="0.25">
      <c r="A17" s="16"/>
      <c r="B17" s="17"/>
      <c r="C17" s="18"/>
      <c r="D17" s="16"/>
      <c r="E17" s="17"/>
      <c r="F17" s="17"/>
      <c r="G17" s="17"/>
      <c r="H17" s="17"/>
      <c r="I17" s="17"/>
      <c r="J17" s="18"/>
      <c r="K17" s="7"/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A5" sqref="A5:N5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65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71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112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61</v>
      </c>
      <c r="B7" s="17"/>
      <c r="C7" s="18"/>
      <c r="D7" s="7" t="s">
        <v>23</v>
      </c>
      <c r="E7" s="7"/>
      <c r="F7" s="7"/>
      <c r="G7" s="7" t="s">
        <v>62</v>
      </c>
      <c r="H7" s="7"/>
      <c r="I7" s="7"/>
      <c r="J7" s="7" t="s">
        <v>62</v>
      </c>
      <c r="K7" s="7"/>
      <c r="L7" s="7"/>
      <c r="M7" s="7" t="s">
        <v>23</v>
      </c>
      <c r="N7" s="7" t="s">
        <v>63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 t="s">
        <v>17</v>
      </c>
      <c r="C10" s="9" t="s">
        <v>19</v>
      </c>
      <c r="D10" s="9"/>
      <c r="E10" s="9">
        <v>4.8</v>
      </c>
      <c r="F10" s="9"/>
      <c r="G10" s="9"/>
      <c r="H10" s="9"/>
      <c r="I10" s="9">
        <v>3.9</v>
      </c>
      <c r="J10" s="9"/>
      <c r="K10" s="9"/>
      <c r="L10" s="9">
        <f>+(D10+E10+F10+G10)*(H10+I10+J10+K10)</f>
        <v>18.72</v>
      </c>
      <c r="M10" s="9" t="str">
        <f>IF(L10&lt;60,"NO","SI")</f>
        <v>NO</v>
      </c>
      <c r="N10" s="9" t="str">
        <f>IF(L10&lt;25,"BAJA",IF(L10&lt;50,"MEDIA","ALTA"))</f>
        <v>BAJA</v>
      </c>
    </row>
    <row r="11" spans="1:14" ht="36.75" customHeight="1" thickBot="1" x14ac:dyDescent="0.25">
      <c r="A11" s="8" t="s">
        <v>3</v>
      </c>
      <c r="B11" s="9" t="s">
        <v>17</v>
      </c>
      <c r="C11" s="9" t="s">
        <v>22</v>
      </c>
      <c r="D11" s="9">
        <v>3.3</v>
      </c>
      <c r="E11" s="9"/>
      <c r="F11" s="9"/>
      <c r="G11" s="9"/>
      <c r="H11" s="9"/>
      <c r="I11" s="9">
        <v>3.6</v>
      </c>
      <c r="J11" s="9"/>
      <c r="K11" s="9"/>
      <c r="L11" s="9">
        <f t="shared" ref="L11:L14" si="0">+(D11+E11+F11+G11)*(H11+I11+J11+K11)</f>
        <v>11.879999999999999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/>
      <c r="E12" s="9">
        <v>4.2</v>
      </c>
      <c r="F12" s="9"/>
      <c r="G12" s="9"/>
      <c r="H12" s="9">
        <v>2.8</v>
      </c>
      <c r="I12" s="9"/>
      <c r="J12" s="9"/>
      <c r="K12" s="9"/>
      <c r="L12" s="9">
        <f t="shared" si="0"/>
        <v>11.76</v>
      </c>
      <c r="M12" s="9" t="str">
        <f t="shared" ref="M12:M14" si="2">IF(L12&lt;60,"NO","SI")</f>
        <v>NO</v>
      </c>
      <c r="N12" s="9" t="str">
        <f t="shared" si="1"/>
        <v>BAJA</v>
      </c>
    </row>
    <row r="13" spans="1:14" ht="36.75" customHeight="1" thickBot="1" x14ac:dyDescent="0.25">
      <c r="A13" s="8" t="s">
        <v>9</v>
      </c>
      <c r="B13" s="9"/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>
        <f t="shared" si="0"/>
        <v>0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 t="s">
        <v>17</v>
      </c>
      <c r="C14" s="9" t="s">
        <v>21</v>
      </c>
      <c r="D14" s="9"/>
      <c r="E14" s="9">
        <v>4.0999999999999996</v>
      </c>
      <c r="F14" s="9"/>
      <c r="G14" s="9"/>
      <c r="H14" s="9">
        <v>2.8</v>
      </c>
      <c r="I14" s="9"/>
      <c r="J14" s="9"/>
      <c r="K14" s="9"/>
      <c r="L14" s="9">
        <f t="shared" si="0"/>
        <v>11.479999999999999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/>
      <c r="B16" s="17"/>
      <c r="C16" s="18"/>
      <c r="D16" s="16"/>
      <c r="E16" s="17"/>
      <c r="F16" s="17"/>
      <c r="G16" s="17"/>
      <c r="H16" s="17"/>
      <c r="I16" s="17"/>
      <c r="J16" s="18"/>
      <c r="K16" s="7"/>
      <c r="L16" s="7"/>
      <c r="M16" s="7"/>
      <c r="N16" s="7"/>
    </row>
    <row r="17" spans="1:14" ht="48.75" customHeight="1" thickBot="1" x14ac:dyDescent="0.25">
      <c r="A17" s="16"/>
      <c r="B17" s="17"/>
      <c r="C17" s="18"/>
      <c r="D17" s="16"/>
      <c r="E17" s="17"/>
      <c r="F17" s="17"/>
      <c r="G17" s="17"/>
      <c r="H17" s="17"/>
      <c r="I17" s="17"/>
      <c r="J17" s="18"/>
      <c r="K17" s="7"/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K17" sqref="K17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64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43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101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61</v>
      </c>
      <c r="B7" s="17"/>
      <c r="C7" s="18"/>
      <c r="D7" s="7" t="s">
        <v>23</v>
      </c>
      <c r="E7" s="7"/>
      <c r="F7" s="7"/>
      <c r="G7" s="7" t="s">
        <v>62</v>
      </c>
      <c r="H7" s="7"/>
      <c r="I7" s="7"/>
      <c r="J7" s="7" t="s">
        <v>62</v>
      </c>
      <c r="K7" s="7"/>
      <c r="L7" s="7"/>
      <c r="M7" s="7" t="s">
        <v>23</v>
      </c>
      <c r="N7" s="7" t="s">
        <v>63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/>
      <c r="C10" s="9" t="s">
        <v>19</v>
      </c>
      <c r="D10" s="9"/>
      <c r="E10" s="9"/>
      <c r="F10" s="9"/>
      <c r="G10" s="9"/>
      <c r="H10" s="9"/>
      <c r="I10" s="9"/>
      <c r="J10" s="9"/>
      <c r="K10" s="9"/>
      <c r="L10" s="9">
        <f>+(D10+E10+F10+G10)*(H10+I10+J10+K10)</f>
        <v>0</v>
      </c>
      <c r="M10" s="9" t="str">
        <f>IF(L10&lt;60,"NO","SI")</f>
        <v>NO</v>
      </c>
      <c r="N10" s="9" t="str">
        <f>IF(L10&lt;25,"BAJA",IF(L10&lt;50,"MEDIA","ALTA"))</f>
        <v>BAJA</v>
      </c>
    </row>
    <row r="11" spans="1:14" ht="36.75" customHeight="1" thickBot="1" x14ac:dyDescent="0.25">
      <c r="A11" s="8" t="s">
        <v>3</v>
      </c>
      <c r="B11" s="9"/>
      <c r="C11" s="9" t="s">
        <v>22</v>
      </c>
      <c r="D11" s="9"/>
      <c r="E11" s="9"/>
      <c r="F11" s="9"/>
      <c r="G11" s="9"/>
      <c r="H11" s="9"/>
      <c r="I11" s="9"/>
      <c r="J11" s="9"/>
      <c r="K11" s="9"/>
      <c r="L11" s="9">
        <f t="shared" ref="L11:L14" si="0">+(D11+E11+F11+G11)*(H11+I11+J11+K11)</f>
        <v>0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/>
      <c r="E12" s="9"/>
      <c r="F12" s="9">
        <v>7.2</v>
      </c>
      <c r="G12" s="9"/>
      <c r="H12" s="9"/>
      <c r="I12" s="9"/>
      <c r="J12" s="9">
        <v>7.7</v>
      </c>
      <c r="K12" s="9"/>
      <c r="L12" s="9">
        <f t="shared" si="0"/>
        <v>55.440000000000005</v>
      </c>
      <c r="M12" s="9" t="str">
        <f t="shared" ref="M12:M14" si="2">IF(L12&lt;60,"NO","SI")</f>
        <v>NO</v>
      </c>
      <c r="N12" s="9" t="str">
        <f t="shared" si="1"/>
        <v>ALTA</v>
      </c>
    </row>
    <row r="13" spans="1:14" ht="36.75" customHeight="1" thickBot="1" x14ac:dyDescent="0.25">
      <c r="A13" s="8" t="s">
        <v>9</v>
      </c>
      <c r="B13" s="9"/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>
        <f t="shared" si="0"/>
        <v>0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 t="s">
        <v>17</v>
      </c>
      <c r="C14" s="9" t="s">
        <v>21</v>
      </c>
      <c r="D14" s="9">
        <v>2</v>
      </c>
      <c r="E14" s="9"/>
      <c r="F14" s="9"/>
      <c r="G14" s="9"/>
      <c r="H14" s="9"/>
      <c r="I14" s="9">
        <v>5</v>
      </c>
      <c r="J14" s="9"/>
      <c r="K14" s="9"/>
      <c r="L14" s="9">
        <f t="shared" si="0"/>
        <v>10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 t="s">
        <v>102</v>
      </c>
      <c r="B16" s="17"/>
      <c r="C16" s="18"/>
      <c r="D16" s="16" t="s">
        <v>103</v>
      </c>
      <c r="E16" s="17"/>
      <c r="F16" s="17"/>
      <c r="G16" s="17"/>
      <c r="H16" s="17"/>
      <c r="I16" s="17"/>
      <c r="J16" s="18"/>
      <c r="K16" s="7" t="str">
        <f>+N12</f>
        <v>ALTA</v>
      </c>
      <c r="L16" s="7"/>
      <c r="M16" s="7"/>
      <c r="N16" s="7"/>
    </row>
    <row r="17" spans="1:14" ht="48.75" customHeight="1" thickBot="1" x14ac:dyDescent="0.25">
      <c r="A17" s="16"/>
      <c r="B17" s="17"/>
      <c r="C17" s="18"/>
      <c r="D17" s="16"/>
      <c r="E17" s="17"/>
      <c r="F17" s="17"/>
      <c r="G17" s="17"/>
      <c r="H17" s="17"/>
      <c r="I17" s="17"/>
      <c r="J17" s="18"/>
      <c r="K17" s="7"/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K18" sqref="K18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60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96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61</v>
      </c>
      <c r="B7" s="17"/>
      <c r="C7" s="18"/>
      <c r="D7" s="7" t="s">
        <v>23</v>
      </c>
      <c r="E7" s="7"/>
      <c r="F7" s="7"/>
      <c r="G7" s="7" t="s">
        <v>62</v>
      </c>
      <c r="H7" s="7"/>
      <c r="I7" s="7"/>
      <c r="J7" s="7" t="s">
        <v>62</v>
      </c>
      <c r="K7" s="7"/>
      <c r="L7" s="7"/>
      <c r="M7" s="7" t="s">
        <v>23</v>
      </c>
      <c r="N7" s="7" t="s">
        <v>63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/>
      <c r="C10" s="9" t="s">
        <v>19</v>
      </c>
      <c r="D10" s="9"/>
      <c r="E10" s="9"/>
      <c r="F10" s="9"/>
      <c r="G10" s="9"/>
      <c r="H10" s="9"/>
      <c r="I10" s="9"/>
      <c r="J10" s="9"/>
      <c r="K10" s="9"/>
      <c r="L10" s="9">
        <f>+(D10+E10+F10+G10)*(H10+I10+J10+K10)</f>
        <v>0</v>
      </c>
      <c r="M10" s="9" t="str">
        <f>IF(L10&lt;60,"NO","SI")</f>
        <v>NO</v>
      </c>
      <c r="N10" s="9" t="str">
        <f>IF(L10&lt;25,"BAJA",IF(L10&lt;50,"MEDIA","ALTA"))</f>
        <v>BAJA</v>
      </c>
    </row>
    <row r="11" spans="1:14" ht="36.75" customHeight="1" thickBot="1" x14ac:dyDescent="0.25">
      <c r="A11" s="8" t="s">
        <v>3</v>
      </c>
      <c r="B11" s="9"/>
      <c r="C11" s="9" t="s">
        <v>22</v>
      </c>
      <c r="D11" s="9"/>
      <c r="E11" s="9"/>
      <c r="F11" s="9"/>
      <c r="G11" s="9"/>
      <c r="H11" s="9"/>
      <c r="I11" s="9"/>
      <c r="J11" s="9"/>
      <c r="K11" s="9"/>
      <c r="L11" s="9">
        <f t="shared" ref="L11:L14" si="0">+(D11+E11+F11+G11)*(H11+I11+J11+K11)</f>
        <v>0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/>
      <c r="E12" s="9"/>
      <c r="F12" s="9">
        <v>7.6</v>
      </c>
      <c r="G12" s="9"/>
      <c r="H12" s="9"/>
      <c r="I12" s="9"/>
      <c r="J12" s="9">
        <v>6.5</v>
      </c>
      <c r="K12" s="9"/>
      <c r="L12" s="9">
        <f t="shared" si="0"/>
        <v>49.4</v>
      </c>
      <c r="M12" s="9" t="str">
        <f t="shared" ref="M12:M14" si="2">IF(L12&lt;60,"NO","SI")</f>
        <v>NO</v>
      </c>
      <c r="N12" s="9" t="str">
        <f t="shared" si="1"/>
        <v>MEDIA</v>
      </c>
    </row>
    <row r="13" spans="1:14" ht="36.75" customHeight="1" thickBot="1" x14ac:dyDescent="0.25">
      <c r="A13" s="8" t="s">
        <v>9</v>
      </c>
      <c r="B13" s="9" t="s">
        <v>17</v>
      </c>
      <c r="C13" s="9" t="s">
        <v>18</v>
      </c>
      <c r="D13" s="9"/>
      <c r="E13" s="9">
        <v>6</v>
      </c>
      <c r="F13" s="9"/>
      <c r="G13" s="9"/>
      <c r="H13" s="9"/>
      <c r="I13" s="9">
        <v>5</v>
      </c>
      <c r="J13" s="9"/>
      <c r="K13" s="9"/>
      <c r="L13" s="9">
        <f t="shared" si="0"/>
        <v>30</v>
      </c>
      <c r="M13" s="9" t="str">
        <f t="shared" si="2"/>
        <v>NO</v>
      </c>
      <c r="N13" s="9" t="str">
        <f t="shared" si="1"/>
        <v>MEDIA</v>
      </c>
    </row>
    <row r="14" spans="1:14" ht="36.75" customHeight="1" thickBot="1" x14ac:dyDescent="0.25">
      <c r="A14" s="8" t="s">
        <v>10</v>
      </c>
      <c r="B14" s="9"/>
      <c r="C14" s="9" t="s">
        <v>21</v>
      </c>
      <c r="D14" s="9"/>
      <c r="E14" s="9"/>
      <c r="F14" s="9"/>
      <c r="G14" s="9"/>
      <c r="H14" s="9"/>
      <c r="I14" s="9"/>
      <c r="J14" s="9"/>
      <c r="K14" s="9"/>
      <c r="L14" s="9">
        <f t="shared" si="0"/>
        <v>0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 t="s">
        <v>97</v>
      </c>
      <c r="B16" s="17"/>
      <c r="C16" s="18"/>
      <c r="D16" s="16" t="s">
        <v>99</v>
      </c>
      <c r="E16" s="17"/>
      <c r="F16" s="17"/>
      <c r="G16" s="17"/>
      <c r="H16" s="17"/>
      <c r="I16" s="17"/>
      <c r="J16" s="18"/>
      <c r="K16" s="7" t="str">
        <f>+N12</f>
        <v>MEDIA</v>
      </c>
      <c r="L16" s="7"/>
      <c r="M16" s="7"/>
      <c r="N16" s="7"/>
    </row>
    <row r="17" spans="1:14" ht="48.75" customHeight="1" thickBot="1" x14ac:dyDescent="0.25">
      <c r="A17" s="16" t="s">
        <v>98</v>
      </c>
      <c r="B17" s="17"/>
      <c r="C17" s="18"/>
      <c r="D17" s="16" t="s">
        <v>100</v>
      </c>
      <c r="E17" s="17"/>
      <c r="F17" s="17"/>
      <c r="G17" s="17"/>
      <c r="H17" s="17"/>
      <c r="I17" s="17"/>
      <c r="J17" s="18"/>
      <c r="K17" s="7" t="str">
        <f>+N13</f>
        <v>MEDIA</v>
      </c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H7" sqref="H7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74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73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49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57</v>
      </c>
      <c r="B7" s="17"/>
      <c r="C7" s="18"/>
      <c r="D7" s="7" t="s">
        <v>23</v>
      </c>
      <c r="E7" s="7"/>
      <c r="F7" s="7"/>
      <c r="G7" s="7"/>
      <c r="H7" s="7"/>
      <c r="I7" s="7"/>
      <c r="J7" s="7"/>
      <c r="K7" s="7"/>
      <c r="L7" s="7"/>
      <c r="M7" s="7" t="s">
        <v>23</v>
      </c>
      <c r="N7" s="7" t="s">
        <v>58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 t="s">
        <v>17</v>
      </c>
      <c r="C10" s="9" t="s">
        <v>19</v>
      </c>
      <c r="D10" s="9"/>
      <c r="E10" s="9">
        <v>4.5</v>
      </c>
      <c r="F10" s="9"/>
      <c r="G10" s="9"/>
      <c r="H10" s="9"/>
      <c r="I10" s="9">
        <v>3.2</v>
      </c>
      <c r="J10" s="9"/>
      <c r="K10" s="9"/>
      <c r="L10" s="9">
        <f>+(D10+E10+F10+G10)*(H10+I10+J10+K10)</f>
        <v>14.4</v>
      </c>
      <c r="M10" s="9" t="str">
        <f>IF(L10&lt;60,"NO","SI")</f>
        <v>NO</v>
      </c>
      <c r="N10" s="9" t="str">
        <f>IF(L10&lt;25,"BAJA",IF(L10&lt;50,"MEDIA","ALTA"))</f>
        <v>BAJA</v>
      </c>
    </row>
    <row r="11" spans="1:14" ht="36.75" customHeight="1" thickBot="1" x14ac:dyDescent="0.25">
      <c r="A11" s="8" t="s">
        <v>3</v>
      </c>
      <c r="B11" s="9" t="s">
        <v>17</v>
      </c>
      <c r="C11" s="9" t="s">
        <v>22</v>
      </c>
      <c r="D11" s="9"/>
      <c r="E11" s="9"/>
      <c r="F11" s="9">
        <v>6.3</v>
      </c>
      <c r="G11" s="9"/>
      <c r="H11" s="9"/>
      <c r="I11" s="9">
        <v>3.8</v>
      </c>
      <c r="J11" s="9"/>
      <c r="K11" s="9"/>
      <c r="L11" s="9">
        <f t="shared" ref="L11:L14" si="0">+(D11+E11+F11+G11)*(H11+I11+J11+K11)</f>
        <v>23.939999999999998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/>
      <c r="E12" s="9">
        <v>4.0999999999999996</v>
      </c>
      <c r="F12" s="9"/>
      <c r="G12" s="9"/>
      <c r="H12" s="9"/>
      <c r="I12" s="9"/>
      <c r="J12" s="9">
        <v>6</v>
      </c>
      <c r="K12" s="9"/>
      <c r="L12" s="9">
        <f t="shared" si="0"/>
        <v>24.599999999999998</v>
      </c>
      <c r="M12" s="9" t="str">
        <f t="shared" ref="M12:M14" si="2">IF(L12&lt;60,"NO","SI")</f>
        <v>NO</v>
      </c>
      <c r="N12" s="9" t="str">
        <f t="shared" si="1"/>
        <v>BAJA</v>
      </c>
    </row>
    <row r="13" spans="1:14" ht="36.75" customHeight="1" thickBot="1" x14ac:dyDescent="0.25">
      <c r="A13" s="8" t="s">
        <v>9</v>
      </c>
      <c r="B13" s="9"/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>
        <f t="shared" si="0"/>
        <v>0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/>
      <c r="C14" s="9" t="s">
        <v>21</v>
      </c>
      <c r="D14" s="9"/>
      <c r="E14" s="9"/>
      <c r="F14" s="9"/>
      <c r="G14" s="9"/>
      <c r="H14" s="9"/>
      <c r="I14" s="9"/>
      <c r="J14" s="9"/>
      <c r="K14" s="9"/>
      <c r="L14" s="9">
        <f t="shared" si="0"/>
        <v>0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 t="s">
        <v>110</v>
      </c>
      <c r="B16" s="17"/>
      <c r="C16" s="18"/>
      <c r="D16" s="16" t="s">
        <v>111</v>
      </c>
      <c r="E16" s="17"/>
      <c r="F16" s="17"/>
      <c r="G16" s="17"/>
      <c r="H16" s="17"/>
      <c r="I16" s="17"/>
      <c r="J16" s="18"/>
      <c r="K16" s="7" t="str">
        <f>+N10</f>
        <v>BAJA</v>
      </c>
      <c r="L16" s="7"/>
      <c r="M16" s="7"/>
      <c r="N16" s="7"/>
    </row>
    <row r="17" spans="1:14" ht="48.75" customHeight="1" thickBot="1" x14ac:dyDescent="0.25">
      <c r="A17" s="16"/>
      <c r="B17" s="17"/>
      <c r="C17" s="18"/>
      <c r="D17" s="16"/>
      <c r="E17" s="17"/>
      <c r="F17" s="17"/>
      <c r="G17" s="17"/>
      <c r="H17" s="17"/>
      <c r="I17" s="17"/>
      <c r="J17" s="18"/>
      <c r="K17" s="7"/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K11" sqref="K11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59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88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57</v>
      </c>
      <c r="B7" s="17"/>
      <c r="C7" s="18"/>
      <c r="D7" s="7" t="s">
        <v>23</v>
      </c>
      <c r="E7" s="7"/>
      <c r="F7" s="7"/>
      <c r="G7" s="7"/>
      <c r="H7" s="7"/>
      <c r="I7" s="7"/>
      <c r="J7" s="7" t="s">
        <v>62</v>
      </c>
      <c r="K7" s="7"/>
      <c r="L7" s="7"/>
      <c r="M7" s="7" t="s">
        <v>23</v>
      </c>
      <c r="N7" s="7" t="s">
        <v>89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 t="s">
        <v>17</v>
      </c>
      <c r="C10" s="9" t="s">
        <v>19</v>
      </c>
      <c r="D10" s="9"/>
      <c r="E10" s="9"/>
      <c r="F10" s="9">
        <v>8</v>
      </c>
      <c r="G10" s="9"/>
      <c r="H10" s="9"/>
      <c r="I10" s="9"/>
      <c r="J10" s="9"/>
      <c r="K10" s="9">
        <v>8.6</v>
      </c>
      <c r="L10" s="9">
        <f>+(D10+E10+F10+G10)*(H10+I10+J10+K10)</f>
        <v>68.8</v>
      </c>
      <c r="M10" s="9" t="str">
        <f>IF(L10&lt;60,"NO","SI")</f>
        <v>SI</v>
      </c>
      <c r="N10" s="9" t="str">
        <f>IF(L10&lt;25,"BAJA",IF(L10&lt;50,"MEDIA","ALTA"))</f>
        <v>ALTA</v>
      </c>
    </row>
    <row r="11" spans="1:14" ht="36.75" customHeight="1" thickBot="1" x14ac:dyDescent="0.25">
      <c r="A11" s="8" t="s">
        <v>3</v>
      </c>
      <c r="B11" s="9" t="s">
        <v>17</v>
      </c>
      <c r="C11" s="9" t="s">
        <v>22</v>
      </c>
      <c r="D11" s="9"/>
      <c r="E11" s="9"/>
      <c r="F11" s="9"/>
      <c r="G11" s="9">
        <v>9</v>
      </c>
      <c r="H11" s="9"/>
      <c r="I11" s="9">
        <v>5</v>
      </c>
      <c r="J11" s="9"/>
      <c r="K11" s="9"/>
      <c r="L11" s="9">
        <f t="shared" ref="L11:L14" si="0">+(D11+E11+F11+G11)*(H11+I11+J11+K11)</f>
        <v>45</v>
      </c>
      <c r="M11" s="9" t="str">
        <f>IF(L11&lt;60,"NO","SI")</f>
        <v>NO</v>
      </c>
      <c r="N11" s="9" t="str">
        <f t="shared" ref="N11:N14" si="1">IF(L11&lt;25,"BAJA",IF(L11&lt;50,"MEDIA","ALTA"))</f>
        <v>MEDIA</v>
      </c>
    </row>
    <row r="12" spans="1:14" ht="36.75" customHeight="1" thickBot="1" x14ac:dyDescent="0.25">
      <c r="A12" s="8" t="s">
        <v>8</v>
      </c>
      <c r="B12" s="9"/>
      <c r="C12" s="9" t="s">
        <v>20</v>
      </c>
      <c r="D12" s="9"/>
      <c r="E12" s="9"/>
      <c r="F12" s="9"/>
      <c r="G12" s="9"/>
      <c r="H12" s="9"/>
      <c r="I12" s="9"/>
      <c r="J12" s="9"/>
      <c r="K12" s="9"/>
      <c r="L12" s="9">
        <f t="shared" si="0"/>
        <v>0</v>
      </c>
      <c r="M12" s="9" t="str">
        <f t="shared" ref="M12:M14" si="2">IF(L12&lt;60,"NO","SI")</f>
        <v>NO</v>
      </c>
      <c r="N12" s="9" t="str">
        <f t="shared" si="1"/>
        <v>BAJA</v>
      </c>
    </row>
    <row r="13" spans="1:14" ht="36.75" customHeight="1" thickBot="1" x14ac:dyDescent="0.25">
      <c r="A13" s="8" t="s">
        <v>9</v>
      </c>
      <c r="B13" s="9"/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>
        <f t="shared" si="0"/>
        <v>0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/>
      <c r="C14" s="9" t="s">
        <v>21</v>
      </c>
      <c r="D14" s="9"/>
      <c r="E14" s="9"/>
      <c r="F14" s="9"/>
      <c r="G14" s="9"/>
      <c r="H14" s="9"/>
      <c r="I14" s="9"/>
      <c r="J14" s="9"/>
      <c r="K14" s="9"/>
      <c r="L14" s="9">
        <f t="shared" si="0"/>
        <v>0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 t="s">
        <v>90</v>
      </c>
      <c r="B16" s="17"/>
      <c r="C16" s="18"/>
      <c r="D16" s="16" t="s">
        <v>91</v>
      </c>
      <c r="E16" s="17"/>
      <c r="F16" s="17"/>
      <c r="G16" s="17"/>
      <c r="H16" s="17"/>
      <c r="I16" s="17"/>
      <c r="J16" s="18"/>
      <c r="K16" s="7" t="str">
        <f>+N10</f>
        <v>ALTA</v>
      </c>
      <c r="L16" s="7"/>
      <c r="M16" s="7"/>
      <c r="N16" s="7"/>
    </row>
    <row r="17" spans="1:14" ht="48.75" customHeight="1" thickBot="1" x14ac:dyDescent="0.25">
      <c r="A17" s="16" t="s">
        <v>92</v>
      </c>
      <c r="B17" s="17"/>
      <c r="C17" s="18"/>
      <c r="D17" s="16" t="s">
        <v>93</v>
      </c>
      <c r="E17" s="17"/>
      <c r="F17" s="17"/>
      <c r="G17" s="17"/>
      <c r="H17" s="17"/>
      <c r="I17" s="17"/>
      <c r="J17" s="18"/>
      <c r="K17" s="7" t="str">
        <f>+N11</f>
        <v>MEDIA</v>
      </c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A5" sqref="A5:N5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56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108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57</v>
      </c>
      <c r="B7" s="17"/>
      <c r="C7" s="18"/>
      <c r="D7" s="7" t="s">
        <v>23</v>
      </c>
      <c r="E7" s="7"/>
      <c r="F7" s="7"/>
      <c r="G7" s="7" t="s">
        <v>62</v>
      </c>
      <c r="H7" s="7"/>
      <c r="I7" s="7"/>
      <c r="J7" s="7"/>
      <c r="K7" s="7"/>
      <c r="L7" s="7"/>
      <c r="M7" s="7" t="s">
        <v>23</v>
      </c>
      <c r="N7" s="7" t="s">
        <v>109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 t="s">
        <v>17</v>
      </c>
      <c r="C10" s="9" t="s">
        <v>19</v>
      </c>
      <c r="D10" s="9"/>
      <c r="E10" s="9">
        <v>4.3</v>
      </c>
      <c r="F10" s="9"/>
      <c r="G10" s="9"/>
      <c r="H10" s="9"/>
      <c r="I10" s="9">
        <v>3</v>
      </c>
      <c r="J10" s="9"/>
      <c r="K10" s="9"/>
      <c r="L10" s="9">
        <f>+(D10+E10+F10+G10)*(H10+I10+J10+K10)</f>
        <v>12.899999999999999</v>
      </c>
      <c r="M10" s="9" t="str">
        <f>IF(L10&lt;60,"NO","SI")</f>
        <v>NO</v>
      </c>
      <c r="N10" s="9" t="str">
        <f>IF(L10&lt;25,"BAJA",IF(L10&lt;50,"MEDIA","ALTA"))</f>
        <v>BAJA</v>
      </c>
    </row>
    <row r="11" spans="1:14" ht="36.75" customHeight="1" thickBot="1" x14ac:dyDescent="0.25">
      <c r="A11" s="8" t="s">
        <v>3</v>
      </c>
      <c r="B11" s="9" t="s">
        <v>17</v>
      </c>
      <c r="C11" s="9" t="s">
        <v>22</v>
      </c>
      <c r="D11" s="9">
        <v>3.8</v>
      </c>
      <c r="E11" s="9"/>
      <c r="F11" s="9"/>
      <c r="G11" s="9"/>
      <c r="H11" s="9"/>
      <c r="I11" s="9">
        <v>3.5</v>
      </c>
      <c r="J11" s="9"/>
      <c r="K11" s="9"/>
      <c r="L11" s="9">
        <f t="shared" ref="L11:L14" si="0">+(D11+E11+F11+G11)*(H11+I11+J11+K11)</f>
        <v>13.299999999999999</v>
      </c>
      <c r="M11" s="9" t="str">
        <f>IF(L11&lt;60,"NO","SI")</f>
        <v>NO</v>
      </c>
      <c r="N11" s="9" t="str">
        <f t="shared" ref="N11:N14" si="1">IF(L11&lt;25,"BAJA",IF(L11&lt;50,"MEDIA","ALTA"))</f>
        <v>BAJA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/>
      <c r="E12" s="9">
        <v>4.5999999999999996</v>
      </c>
      <c r="F12" s="9"/>
      <c r="G12" s="9"/>
      <c r="H12" s="9"/>
      <c r="I12" s="9">
        <v>3.8</v>
      </c>
      <c r="J12" s="9"/>
      <c r="K12" s="9"/>
      <c r="L12" s="9">
        <f t="shared" si="0"/>
        <v>17.479999999999997</v>
      </c>
      <c r="M12" s="9" t="str">
        <f t="shared" ref="M12:M14" si="2">IF(L12&lt;60,"NO","SI")</f>
        <v>NO</v>
      </c>
      <c r="N12" s="9" t="str">
        <f t="shared" si="1"/>
        <v>BAJA</v>
      </c>
    </row>
    <row r="13" spans="1:14" ht="36.75" customHeight="1" thickBot="1" x14ac:dyDescent="0.25">
      <c r="A13" s="8" t="s">
        <v>9</v>
      </c>
      <c r="B13" s="9" t="s">
        <v>17</v>
      </c>
      <c r="C13" s="9" t="s">
        <v>18</v>
      </c>
      <c r="D13" s="9"/>
      <c r="E13" s="9"/>
      <c r="F13" s="9">
        <v>5.0999999999999996</v>
      </c>
      <c r="G13" s="9"/>
      <c r="H13" s="9"/>
      <c r="I13" s="9">
        <v>4.2</v>
      </c>
      <c r="J13" s="9"/>
      <c r="K13" s="9"/>
      <c r="L13" s="9">
        <f t="shared" si="0"/>
        <v>21.419999999999998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/>
      <c r="C14" s="9" t="s">
        <v>21</v>
      </c>
      <c r="D14" s="9"/>
      <c r="E14" s="9"/>
      <c r="F14" s="9"/>
      <c r="G14" s="9"/>
      <c r="H14" s="9"/>
      <c r="I14" s="9"/>
      <c r="J14" s="9"/>
      <c r="K14" s="9"/>
      <c r="L14" s="9">
        <f t="shared" si="0"/>
        <v>0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 t="s">
        <v>50</v>
      </c>
      <c r="B16" s="17"/>
      <c r="C16" s="18"/>
      <c r="D16" s="16" t="s">
        <v>51</v>
      </c>
      <c r="E16" s="17"/>
      <c r="F16" s="17"/>
      <c r="G16" s="17"/>
      <c r="H16" s="17"/>
      <c r="I16" s="17"/>
      <c r="J16" s="18"/>
      <c r="K16" s="7" t="str">
        <f>+N10</f>
        <v>BAJA</v>
      </c>
      <c r="L16" s="7"/>
      <c r="M16" s="7"/>
      <c r="N16" s="7"/>
    </row>
    <row r="17" spans="1:14" ht="48.75" customHeight="1" thickBot="1" x14ac:dyDescent="0.25">
      <c r="A17" s="16"/>
      <c r="B17" s="17"/>
      <c r="C17" s="18"/>
      <c r="D17" s="16"/>
      <c r="E17" s="17"/>
      <c r="F17" s="17"/>
      <c r="G17" s="17"/>
      <c r="H17" s="17"/>
      <c r="I17" s="17"/>
      <c r="J17" s="18"/>
      <c r="K17" s="7"/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E10" sqref="E10"/>
    </sheetView>
  </sheetViews>
  <sheetFormatPr baseColWidth="10" defaultRowHeight="12.75" x14ac:dyDescent="0.2"/>
  <cols>
    <col min="1" max="1" width="12.5703125" style="2" customWidth="1"/>
    <col min="2" max="2" width="3.85546875" style="2" customWidth="1"/>
    <col min="3" max="3" width="19.85546875" style="2" customWidth="1"/>
    <col min="4" max="11" width="11.7109375" style="2" customWidth="1"/>
    <col min="12" max="12" width="9.140625" style="2" customWidth="1"/>
    <col min="13" max="13" width="8.28515625" style="2" customWidth="1"/>
    <col min="14" max="14" width="13.7109375" style="2" customWidth="1"/>
    <col min="15" max="16384" width="11.42578125" style="2"/>
  </cols>
  <sheetData>
    <row r="1" spans="1:14" ht="24.75" customHeight="1" thickBot="1" x14ac:dyDescent="0.25">
      <c r="A1" s="16"/>
      <c r="B1" s="17"/>
      <c r="C1" s="17"/>
      <c r="D1" s="17"/>
      <c r="E1" s="17"/>
      <c r="F1" s="18"/>
      <c r="G1" s="28" t="s">
        <v>6</v>
      </c>
      <c r="H1" s="29"/>
      <c r="I1" s="29"/>
      <c r="J1" s="29"/>
      <c r="K1" s="29"/>
      <c r="L1" s="30"/>
      <c r="M1" s="31" t="s">
        <v>55</v>
      </c>
      <c r="N1" s="32"/>
    </row>
    <row r="2" spans="1:14" ht="21.75" customHeight="1" thickBo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30.75" customHeight="1" thickBot="1" x14ac:dyDescent="0.25">
      <c r="A3" s="16" t="s">
        <v>77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4" customHeight="1" thickBot="1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51.75" customHeight="1" thickBot="1" x14ac:dyDescent="0.25">
      <c r="A5" s="19" t="s">
        <v>83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34.5" customHeight="1" thickBot="1" x14ac:dyDescent="0.25">
      <c r="A6" s="4" t="s">
        <v>11</v>
      </c>
      <c r="B6" s="5"/>
      <c r="C6" s="6"/>
      <c r="D6" s="13" t="s">
        <v>13</v>
      </c>
      <c r="E6" s="14"/>
      <c r="F6" s="1" t="s">
        <v>24</v>
      </c>
      <c r="G6" s="14" t="s">
        <v>14</v>
      </c>
      <c r="H6" s="15"/>
      <c r="I6" s="1" t="s">
        <v>24</v>
      </c>
      <c r="J6" s="14" t="s">
        <v>15</v>
      </c>
      <c r="K6" s="15"/>
      <c r="L6" s="1" t="s">
        <v>24</v>
      </c>
      <c r="M6" s="1" t="s">
        <v>16</v>
      </c>
      <c r="N6" s="1" t="s">
        <v>25</v>
      </c>
    </row>
    <row r="7" spans="1:14" ht="36.75" customHeight="1" thickBot="1" x14ac:dyDescent="0.25">
      <c r="A7" s="16" t="s">
        <v>12</v>
      </c>
      <c r="B7" s="17"/>
      <c r="C7" s="18"/>
      <c r="D7" s="7" t="s">
        <v>23</v>
      </c>
      <c r="E7" s="7"/>
      <c r="F7" s="7"/>
      <c r="G7" s="7"/>
      <c r="H7" s="7"/>
      <c r="I7" s="7"/>
      <c r="J7" s="7"/>
      <c r="K7" s="7"/>
      <c r="L7" s="7"/>
      <c r="M7" s="7" t="s">
        <v>23</v>
      </c>
      <c r="N7" s="7" t="s">
        <v>58</v>
      </c>
    </row>
    <row r="8" spans="1:14" ht="27.75" customHeight="1" thickBot="1" x14ac:dyDescent="0.25">
      <c r="A8" s="22" t="s">
        <v>7</v>
      </c>
      <c r="B8" s="23"/>
      <c r="C8" s="26" t="s">
        <v>1</v>
      </c>
      <c r="D8" s="13" t="s">
        <v>28</v>
      </c>
      <c r="E8" s="14"/>
      <c r="F8" s="14"/>
      <c r="G8" s="15"/>
      <c r="H8" s="13" t="s">
        <v>29</v>
      </c>
      <c r="I8" s="14"/>
      <c r="J8" s="14"/>
      <c r="K8" s="15"/>
      <c r="L8" s="10"/>
      <c r="M8" s="11" t="s">
        <v>39</v>
      </c>
      <c r="N8" s="11" t="s">
        <v>41</v>
      </c>
    </row>
    <row r="9" spans="1:14" ht="24" customHeight="1" thickBot="1" x14ac:dyDescent="0.25">
      <c r="A9" s="24"/>
      <c r="B9" s="25"/>
      <c r="C9" s="27"/>
      <c r="D9" s="3" t="s">
        <v>32</v>
      </c>
      <c r="E9" s="3" t="s">
        <v>31</v>
      </c>
      <c r="F9" s="3" t="s">
        <v>30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  <c r="M9" s="12"/>
      <c r="N9" s="12"/>
    </row>
    <row r="10" spans="1:14" ht="36.75" customHeight="1" thickBot="1" x14ac:dyDescent="0.25">
      <c r="A10" s="8" t="s">
        <v>2</v>
      </c>
      <c r="B10" s="9"/>
      <c r="C10" s="9" t="s">
        <v>19</v>
      </c>
      <c r="D10" s="9"/>
      <c r="E10" s="9"/>
      <c r="F10" s="9"/>
      <c r="G10" s="9"/>
      <c r="H10" s="9"/>
      <c r="I10" s="9"/>
      <c r="J10" s="9"/>
      <c r="K10" s="9"/>
      <c r="L10" s="9">
        <f>+(D10+E10+F10+G10)*(H10+I10+J10+K10)</f>
        <v>0</v>
      </c>
      <c r="M10" s="9" t="str">
        <f>IF(L10&lt;60,"NO","SI")</f>
        <v>NO</v>
      </c>
      <c r="N10" s="9" t="str">
        <f>IF(L10&lt;25,"BAJA",IF(L10&lt;50,"MEDIA","ALTA"))</f>
        <v>BAJA</v>
      </c>
    </row>
    <row r="11" spans="1:14" ht="36.75" customHeight="1" thickBot="1" x14ac:dyDescent="0.25">
      <c r="A11" s="8" t="s">
        <v>3</v>
      </c>
      <c r="B11" s="9"/>
      <c r="C11" s="9" t="s">
        <v>22</v>
      </c>
      <c r="D11" s="9"/>
      <c r="E11" s="9"/>
      <c r="F11" s="9">
        <v>7</v>
      </c>
      <c r="G11" s="9"/>
      <c r="H11" s="9"/>
      <c r="I11" s="9">
        <v>5</v>
      </c>
      <c r="J11" s="9"/>
      <c r="K11" s="9"/>
      <c r="L11" s="9">
        <f t="shared" ref="L11:L14" si="0">+(D11+E11+F11+G11)*(H11+I11+J11+K11)</f>
        <v>35</v>
      </c>
      <c r="M11" s="9" t="str">
        <f>IF(L11&lt;60,"NO","SI")</f>
        <v>NO</v>
      </c>
      <c r="N11" s="9" t="str">
        <f t="shared" ref="N11:N14" si="1">IF(L11&lt;25,"BAJA",IF(L11&lt;50,"MEDIA","ALTA"))</f>
        <v>MEDIA</v>
      </c>
    </row>
    <row r="12" spans="1:14" ht="36.75" customHeight="1" thickBot="1" x14ac:dyDescent="0.25">
      <c r="A12" s="8" t="s">
        <v>8</v>
      </c>
      <c r="B12" s="9" t="s">
        <v>17</v>
      </c>
      <c r="C12" s="9" t="s">
        <v>20</v>
      </c>
      <c r="D12" s="9"/>
      <c r="E12" s="9">
        <v>6</v>
      </c>
      <c r="F12" s="9"/>
      <c r="G12" s="9"/>
      <c r="H12" s="9"/>
      <c r="I12" s="9"/>
      <c r="J12" s="9">
        <v>8</v>
      </c>
      <c r="K12" s="9"/>
      <c r="L12" s="9">
        <f t="shared" si="0"/>
        <v>48</v>
      </c>
      <c r="M12" s="9" t="str">
        <f t="shared" ref="M12:M14" si="2">IF(L12&lt;60,"NO","SI")</f>
        <v>NO</v>
      </c>
      <c r="N12" s="9" t="str">
        <f t="shared" si="1"/>
        <v>MEDIA</v>
      </c>
    </row>
    <row r="13" spans="1:14" ht="36.75" customHeight="1" thickBot="1" x14ac:dyDescent="0.25">
      <c r="A13" s="8" t="s">
        <v>9</v>
      </c>
      <c r="B13" s="9"/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>
        <f t="shared" si="0"/>
        <v>0</v>
      </c>
      <c r="M13" s="9" t="str">
        <f t="shared" si="2"/>
        <v>NO</v>
      </c>
      <c r="N13" s="9" t="str">
        <f t="shared" si="1"/>
        <v>BAJA</v>
      </c>
    </row>
    <row r="14" spans="1:14" ht="36.75" customHeight="1" thickBot="1" x14ac:dyDescent="0.25">
      <c r="A14" s="8" t="s">
        <v>10</v>
      </c>
      <c r="B14" s="9"/>
      <c r="C14" s="9" t="s">
        <v>21</v>
      </c>
      <c r="D14" s="9"/>
      <c r="E14" s="9"/>
      <c r="F14" s="9"/>
      <c r="G14" s="9"/>
      <c r="H14" s="9"/>
      <c r="I14" s="9"/>
      <c r="J14" s="9"/>
      <c r="K14" s="9"/>
      <c r="L14" s="9">
        <f t="shared" si="0"/>
        <v>0</v>
      </c>
      <c r="M14" s="9" t="str">
        <f t="shared" si="2"/>
        <v>NO</v>
      </c>
      <c r="N14" s="9" t="str">
        <f t="shared" si="1"/>
        <v>BAJA</v>
      </c>
    </row>
    <row r="15" spans="1:14" ht="36.75" customHeight="1" thickBot="1" x14ac:dyDescent="0.25">
      <c r="A15" s="13" t="s">
        <v>4</v>
      </c>
      <c r="B15" s="14"/>
      <c r="C15" s="15"/>
      <c r="D15" s="13" t="s">
        <v>5</v>
      </c>
      <c r="E15" s="14"/>
      <c r="F15" s="14"/>
      <c r="G15" s="14"/>
      <c r="H15" s="14"/>
      <c r="I15" s="14"/>
      <c r="J15" s="15"/>
      <c r="K15" s="1" t="s">
        <v>41</v>
      </c>
      <c r="L15" s="1"/>
      <c r="M15" s="1"/>
      <c r="N15" s="1"/>
    </row>
    <row r="16" spans="1:14" ht="48.75" customHeight="1" thickBot="1" x14ac:dyDescent="0.25">
      <c r="A16" s="16" t="s">
        <v>84</v>
      </c>
      <c r="B16" s="17"/>
      <c r="C16" s="18"/>
      <c r="D16" s="16" t="s">
        <v>86</v>
      </c>
      <c r="E16" s="17"/>
      <c r="F16" s="17"/>
      <c r="G16" s="17"/>
      <c r="H16" s="17"/>
      <c r="I16" s="17"/>
      <c r="J16" s="18"/>
      <c r="K16" s="7" t="str">
        <f>+N11</f>
        <v>MEDIA</v>
      </c>
      <c r="L16" s="7"/>
      <c r="M16" s="7"/>
      <c r="N16" s="7"/>
    </row>
    <row r="17" spans="1:14" ht="48.75" customHeight="1" thickBot="1" x14ac:dyDescent="0.25">
      <c r="A17" s="16" t="s">
        <v>85</v>
      </c>
      <c r="B17" s="17"/>
      <c r="C17" s="18"/>
      <c r="D17" s="16" t="s">
        <v>87</v>
      </c>
      <c r="E17" s="17"/>
      <c r="F17" s="17"/>
      <c r="G17" s="17"/>
      <c r="H17" s="17"/>
      <c r="I17" s="17"/>
      <c r="J17" s="18"/>
      <c r="K17" s="7" t="str">
        <f>+N12</f>
        <v>MEDIA</v>
      </c>
      <c r="L17" s="7"/>
      <c r="M17" s="7"/>
      <c r="N17" s="7"/>
    </row>
    <row r="18" spans="1:14" ht="36" customHeight="1" x14ac:dyDescent="0.2"/>
    <row r="19" spans="1:14" ht="33.75" customHeight="1" x14ac:dyDescent="0.2"/>
    <row r="20" spans="1:14" ht="14.25" customHeight="1" x14ac:dyDescent="0.2"/>
    <row r="21" spans="1:14" ht="14.25" customHeight="1" x14ac:dyDescent="0.2"/>
    <row r="22" spans="1:14" ht="14.25" customHeight="1" x14ac:dyDescent="0.2"/>
    <row r="23" spans="1:14" ht="14.25" customHeight="1" x14ac:dyDescent="0.2"/>
    <row r="24" spans="1:14" ht="14.25" customHeight="1" x14ac:dyDescent="0.2"/>
    <row r="25" spans="1:14" ht="14.25" customHeight="1" x14ac:dyDescent="0.2"/>
    <row r="26" spans="1:14" ht="14.25" customHeight="1" x14ac:dyDescent="0.2"/>
    <row r="27" spans="1:14" ht="14.25" customHeight="1" x14ac:dyDescent="0.2"/>
    <row r="28" spans="1:14" ht="14.25" customHeight="1" x14ac:dyDescent="0.2"/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</sheetData>
  <mergeCells count="23">
    <mergeCell ref="N8:N9"/>
    <mergeCell ref="A15:C15"/>
    <mergeCell ref="D15:J15"/>
    <mergeCell ref="A16:C16"/>
    <mergeCell ref="D16:J16"/>
    <mergeCell ref="A17:C17"/>
    <mergeCell ref="D17:J17"/>
    <mergeCell ref="A5:N5"/>
    <mergeCell ref="D6:E6"/>
    <mergeCell ref="G6:H6"/>
    <mergeCell ref="J6:K6"/>
    <mergeCell ref="A7:C7"/>
    <mergeCell ref="A8:B9"/>
    <mergeCell ref="C8:C9"/>
    <mergeCell ref="D8:G8"/>
    <mergeCell ref="H8:K8"/>
    <mergeCell ref="M8:M9"/>
    <mergeCell ref="A1:F1"/>
    <mergeCell ref="G1:L1"/>
    <mergeCell ref="M1:N1"/>
    <mergeCell ref="A2:N2"/>
    <mergeCell ref="A3:N3"/>
    <mergeCell ref="A4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Distribución AM 3.123</vt:lpstr>
      <vt:lpstr>Distribución AM 2.2</vt:lpstr>
      <vt:lpstr>Comercialización AG. 1.3</vt:lpstr>
      <vt:lpstr>Comercialización AG. 1.2</vt:lpstr>
      <vt:lpstr>Comercialización AG. 1.1</vt:lpstr>
      <vt:lpstr>Procesamiento AM 1.3</vt:lpstr>
      <vt:lpstr>Procesamiento AM 1.2</vt:lpstr>
      <vt:lpstr>Procesamiento AM 1.1</vt:lpstr>
      <vt:lpstr>Abatecimiento RS. 2.3</vt:lpstr>
      <vt:lpstr>Abatecimiento RS. 2.2</vt:lpstr>
      <vt:lpstr>Abatecimiento RS. 2.4</vt:lpstr>
      <vt:lpstr>Abatecimiento RS. 2.1 </vt:lpstr>
      <vt:lpstr>Abatecimiento RS. 1.1</vt:lpstr>
      <vt:lpstr>Abatecimiento AG 2,9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jaimetrujillo20212@outlook.es</dc:creator>
  <cp:lastModifiedBy>jaimetrujillo20212@outlook.es</cp:lastModifiedBy>
  <cp:lastPrinted>2022-05-16T03:49:40Z</cp:lastPrinted>
  <dcterms:created xsi:type="dcterms:W3CDTF">2022-05-16T03:42:44Z</dcterms:created>
  <dcterms:modified xsi:type="dcterms:W3CDTF">2022-05-18T03:38:39Z</dcterms:modified>
</cp:coreProperties>
</file>